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yoel.adames\Desktop\4 - NOMINA - PORTAL DE TRANSPARENCIA\11 - NOVIEMBRE\"/>
    </mc:Choice>
  </mc:AlternateContent>
  <xr:revisionPtr revIDLastSave="0" documentId="13_ncr:1_{AA2232A7-2F6A-4BA6-A5BD-42E5B8DB06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LITAR" sheetId="1" r:id="rId1"/>
  </sheets>
  <definedNames>
    <definedName name="_xlnm._FilterDatabase" localSheetId="0" hidden="1">MILITAR!$A$14:$T$50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9" i="1" l="1"/>
  <c r="S49" i="1"/>
  <c r="Q49" i="1"/>
  <c r="P49" i="1"/>
  <c r="O49" i="1"/>
  <c r="N49" i="1"/>
  <c r="M49" i="1"/>
  <c r="L49" i="1"/>
  <c r="K49" i="1"/>
  <c r="J49" i="1"/>
  <c r="I49" i="1"/>
  <c r="H49" i="1"/>
  <c r="G49" i="1"/>
  <c r="Q48" i="1" l="1"/>
  <c r="S48" i="1" s="1"/>
  <c r="R48" i="1"/>
  <c r="Q18" i="1"/>
  <c r="Q17" i="1"/>
  <c r="R47" i="1"/>
  <c r="Q47" i="1"/>
  <c r="S47" i="1" s="1"/>
  <c r="R46" i="1"/>
  <c r="Q46" i="1"/>
  <c r="S46" i="1" s="1"/>
  <c r="R44" i="1" l="1"/>
  <c r="Q44" i="1"/>
  <c r="S44" i="1" s="1"/>
  <c r="R43" i="1"/>
  <c r="Q43" i="1"/>
  <c r="S43" i="1" s="1"/>
  <c r="R45" i="1"/>
  <c r="Q45" i="1"/>
  <c r="S45" i="1" s="1"/>
  <c r="R42" i="1"/>
  <c r="Q42" i="1"/>
  <c r="S42" i="1" s="1"/>
  <c r="R41" i="1"/>
  <c r="Q41" i="1"/>
  <c r="S41" i="1" s="1"/>
  <c r="R39" i="1"/>
  <c r="Q39" i="1"/>
  <c r="S39" i="1" s="1"/>
  <c r="Q40" i="1"/>
  <c r="S40" i="1" s="1"/>
  <c r="R40" i="1"/>
  <c r="R38" i="1"/>
  <c r="Q38" i="1"/>
  <c r="S38" i="1" s="1"/>
  <c r="R37" i="1"/>
  <c r="Q37" i="1"/>
  <c r="S37" i="1" s="1"/>
  <c r="Q34" i="1" l="1"/>
  <c r="S34" i="1" s="1"/>
  <c r="R34" i="1"/>
  <c r="Q35" i="1"/>
  <c r="S35" i="1" s="1"/>
  <c r="R35" i="1"/>
  <c r="Q36" i="1"/>
  <c r="S36" i="1" s="1"/>
  <c r="R36" i="1"/>
  <c r="Q32" i="1"/>
  <c r="S32" i="1" s="1"/>
  <c r="R32" i="1"/>
  <c r="Q33" i="1"/>
  <c r="S33" i="1" s="1"/>
  <c r="R33" i="1"/>
  <c r="Q30" i="1"/>
  <c r="S30" i="1" s="1"/>
  <c r="R30" i="1"/>
  <c r="Q31" i="1"/>
  <c r="S31" i="1" s="1"/>
  <c r="R31" i="1"/>
  <c r="Q29" i="1"/>
  <c r="S29" i="1" s="1"/>
  <c r="R29" i="1"/>
  <c r="Q27" i="1"/>
  <c r="S27" i="1" s="1"/>
  <c r="R27" i="1"/>
  <c r="Q28" i="1"/>
  <c r="S28" i="1" s="1"/>
  <c r="R28" i="1"/>
  <c r="Q26" i="1"/>
  <c r="S26" i="1" s="1"/>
  <c r="R26" i="1"/>
  <c r="Q25" i="1"/>
  <c r="S25" i="1" s="1"/>
  <c r="R25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S17" i="1"/>
  <c r="R17" i="1"/>
  <c r="Q20" i="1"/>
  <c r="S20" i="1" s="1"/>
  <c r="R20" i="1"/>
  <c r="Q19" i="1"/>
  <c r="R19" i="1"/>
  <c r="S19" i="1" l="1"/>
  <c r="R18" i="1"/>
  <c r="S18" i="1" l="1"/>
</calcChain>
</file>

<file path=xl/sharedStrings.xml><?xml version="1.0" encoding="utf-8"?>
<sst xmlns="http://schemas.openxmlformats.org/spreadsheetml/2006/main" count="236" uniqueCount="122">
  <si>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</si>
  <si>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</si>
  <si>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</si>
  <si>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</si>
  <si>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</si>
  <si>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</si>
  <si>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</si>
  <si>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</si>
  <si>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</si>
  <si>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</si>
  <si>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</si>
  <si>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</si>
  <si>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</si>
  <si>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</si>
  <si>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</si>
  <si>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</si>
  <si>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</si>
  <si>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</si>
  <si>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</si>
  <si>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</si>
  <si>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</si>
  <si>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</si>
  <si>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</si>
  <si>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</si>
  <si>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</si>
  <si>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</si>
  <si>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</si>
  <si>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</si>
  <si>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</si>
  <si>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</si>
  <si>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</si>
  <si>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</si>
  <si>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</si>
  <si>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</si>
  <si>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</si>
  <si>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</si>
  <si>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</si>
  <si>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</si>
  <si>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</si>
  <si>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</si>
  <si>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</si>
  <si>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</si>
  <si>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</si>
  <si>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</si>
  <si>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</si>
  <si>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</si>
  <si>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</si>
  <si>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</si>
  <si>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</si>
  <si>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</si>
  <si>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</si>
  <si>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</si>
  <si>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</si>
  <si>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</si>
  <si>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</si>
  <si>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066-S</t>
  </si>
  <si>
    <t>VICTOR MANUEL DIAZ LIZARDO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</si>
  <si>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</si>
  <si>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</si>
  <si>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</si>
  <si>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</si>
  <si>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</si>
  <si>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</si>
  <si>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</si>
  <si>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</si>
  <si>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</si>
  <si>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</si>
  <si>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</si>
  <si>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</si>
  <si>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</si>
  <si>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</si>
  <si>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</si>
  <si>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</si>
  <si>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</si>
  <si>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</si>
  <si>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</si>
  <si>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</si>
  <si>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</si>
  <si>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</si>
  <si>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</si>
  <si>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</si>
  <si>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>152-S</t>
  </si>
  <si>
    <t>153-S</t>
  </si>
  <si>
    <t>154-S</t>
  </si>
  <si>
    <t>155-S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</si>
  <si>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</si>
  <si>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</si>
  <si>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</si>
  <si>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</si>
  <si>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</si>
  <si>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</si>
  <si>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</si>
  <si>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</si>
  <si>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</si>
  <si>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</si>
  <si>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BIENVENIDO BERROA PÉREZ</t>
  </si>
  <si>
    <t>TOBIEL ENRIQUE MARMOLEJOS PÉREZ</t>
  </si>
  <si>
    <t>SANTO RAMON GUERRERO</t>
  </si>
  <si>
    <t>ENYER MANUEL VIDAL MORENO</t>
  </si>
  <si>
    <t>JEYSON DOMINGUEZ CARRASCO PEREZ</t>
  </si>
  <si>
    <t>JOSE LUIS SORIANO ALBERTO</t>
  </si>
  <si>
    <t>JOSÉ AGUSTIN DOÑE LORENZO</t>
  </si>
  <si>
    <t>BENEDY ARMANDO PEÑA FILION</t>
  </si>
  <si>
    <t>OFICINA PROVINCIAL PUERTO PLATA</t>
  </si>
  <si>
    <t>DIONICIO JORGE SANCHEZ</t>
  </si>
  <si>
    <t xml:space="preserve">   (1*) Deducción directa en declaración ISR empleados del SUIRPLUS. Rentas hasta RD$416,220.00 estan exentas.</t>
  </si>
  <si>
    <t>IS/R  (Ley 11-92)  (1*)</t>
  </si>
  <si>
    <t>Total de Servidores Públicos en Compesansación Militar: 31</t>
  </si>
  <si>
    <t>Correspondiente al mes de noviembre del año 2024</t>
  </si>
  <si>
    <t>172-S -2024</t>
  </si>
  <si>
    <t>CARLOS JOSE CABRERA SANCHEZ</t>
  </si>
  <si>
    <t>159-S</t>
  </si>
  <si>
    <t>160-S</t>
  </si>
  <si>
    <t>158-S</t>
  </si>
  <si>
    <t>162-S</t>
  </si>
  <si>
    <t>165-S</t>
  </si>
  <si>
    <t>164-S</t>
  </si>
  <si>
    <t>166-S</t>
  </si>
  <si>
    <t>167-S</t>
  </si>
  <si>
    <t>170-S</t>
  </si>
  <si>
    <t>143-S</t>
  </si>
  <si>
    <t>141-S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</si>
</sst>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4" fontId="11" fillId="0" borderId="25" xfId="2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0" fillId="0" borderId="0" xfId="0" applyFill="1"/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4" fontId="13" fillId="0" borderId="25" xfId="2" applyNumberFormat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3082832</xdr:colOff>
      <xdr:row>0</xdr:row>
      <xdr:rowOff>143806</xdr:rowOff>
    </xdr:from>
    <xdr:to>
      <xdr:col>7</xdr:col>
      <xdr:colOff>751009</xdr:colOff>
      <xdr:row>10</xdr:row>
      <xdr:rowOff>11986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83217" y="143806"/>
          <a:ext cx="3657936" cy="2066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6625"/>
          <a:ext cx="0" cy="1819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147270</xdr:colOff>
      <xdr:row>3</xdr:row>
      <xdr:rowOff>151666</xdr:rowOff>
    </xdr:from>
    <xdr:to>
      <xdr:col>4</xdr:col>
      <xdr:colOff>1608764</xdr:colOff>
      <xdr:row>9</xdr:row>
      <xdr:rowOff>164856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6A7B2-4923-4E66-B5F1-A03D43A98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1260" y="701185"/>
          <a:ext cx="1461494" cy="1441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4"/>
  <sheetViews>
    <sheetView showGridLines="0" tabSelected="1" zoomScale="50" zoomScaleNormal="50" zoomScaleSheetLayoutView="50" workbookViewId="0">
      <pane ySplit="16" topLeftCell="A46" activePane="bottomLeft" state="frozen"/>
      <selection pane="bottomLeft" activeCell="A60" sqref="A60:T60"/>
    </sheetView>
  </sheetViews>
  <sheetFormatPr baseColWidth="10" defaultColWidth="11.42578125" defaultRowHeight="12.75" x14ac:dyDescent="0.2"/>
  <cols>
    <col min="1" max="1" width="22.28515625" style="31" customWidth="1"/>
    <col min="2" max="2" width="77.28515625" style="31" customWidth="1"/>
    <col min="3" max="3" width="69.140625" style="31" customWidth="1"/>
    <col min="4" max="4" width="35.85546875" style="31" customWidth="1"/>
    <col min="5" max="5" width="27.85546875" style="31" customWidth="1"/>
    <col min="6" max="6" width="57.42578125" style="31" customWidth="1"/>
    <col min="7" max="7" width="32.28515625" style="31" customWidth="1"/>
    <col min="8" max="8" width="25.85546875" style="31" customWidth="1"/>
    <col min="9" max="9" width="19.140625" style="31" customWidth="1"/>
    <col min="10" max="11" width="19.42578125" style="31" customWidth="1"/>
    <col min="12" max="12" width="16.85546875" style="31" customWidth="1"/>
    <col min="13" max="13" width="19" style="31" customWidth="1"/>
    <col min="14" max="14" width="19.42578125" style="31" customWidth="1"/>
    <col min="15" max="15" width="23.42578125" style="31" customWidth="1"/>
    <col min="16" max="16" width="21.7109375" style="31" customWidth="1"/>
    <col min="17" max="17" width="30.140625" style="31" customWidth="1"/>
    <col min="18" max="18" width="20.85546875" style="31" customWidth="1"/>
    <col min="19" max="19" width="31.85546875" style="31" customWidth="1"/>
    <col min="20" max="20" width="14.140625" style="31" customWidth="1"/>
    <col min="21" max="257" width="11.42578125" style="31"/>
    <col min="258" max="258" width="13.42578125" style="31" customWidth="1"/>
    <col min="259" max="259" width="77.28515625" style="31" bestFit="1" customWidth="1"/>
    <col min="260" max="260" width="75.85546875" style="31" customWidth="1"/>
    <col min="261" max="261" width="47.42578125" style="31" customWidth="1"/>
    <col min="262" max="262" width="33.5703125" style="31" customWidth="1"/>
    <col min="263" max="263" width="27.7109375" style="31" customWidth="1"/>
    <col min="264" max="264" width="14" style="31" customWidth="1"/>
    <col min="265" max="265" width="13.42578125" style="31" customWidth="1"/>
    <col min="266" max="274" width="13" style="31" bestFit="1" customWidth="1"/>
    <col min="275" max="275" width="28.28515625" style="31" customWidth="1"/>
    <col min="276" max="276" width="8.42578125" style="31" customWidth="1"/>
    <col min="277" max="513" width="11.42578125" style="31"/>
    <col min="514" max="514" width="13.42578125" style="31" customWidth="1"/>
    <col min="515" max="515" width="77.28515625" style="31" bestFit="1" customWidth="1"/>
    <col min="516" max="516" width="75.85546875" style="31" customWidth="1"/>
    <col min="517" max="517" width="47.42578125" style="31" customWidth="1"/>
    <col min="518" max="518" width="33.5703125" style="31" customWidth="1"/>
    <col min="519" max="519" width="27.7109375" style="31" customWidth="1"/>
    <col min="520" max="520" width="14" style="31" customWidth="1"/>
    <col min="521" max="521" width="13.42578125" style="31" customWidth="1"/>
    <col min="522" max="530" width="13" style="31" bestFit="1" customWidth="1"/>
    <col min="531" max="531" width="28.28515625" style="31" customWidth="1"/>
    <col min="532" max="532" width="8.42578125" style="31" customWidth="1"/>
    <col min="533" max="769" width="11.42578125" style="31"/>
    <col min="770" max="770" width="13.42578125" style="31" customWidth="1"/>
    <col min="771" max="771" width="77.28515625" style="31" bestFit="1" customWidth="1"/>
    <col min="772" max="772" width="75.85546875" style="31" customWidth="1"/>
    <col min="773" max="773" width="47.42578125" style="31" customWidth="1"/>
    <col min="774" max="774" width="33.5703125" style="31" customWidth="1"/>
    <col min="775" max="775" width="27.7109375" style="31" customWidth="1"/>
    <col min="776" max="776" width="14" style="31" customWidth="1"/>
    <col min="777" max="777" width="13.42578125" style="31" customWidth="1"/>
    <col min="778" max="786" width="13" style="31" bestFit="1" customWidth="1"/>
    <col min="787" max="787" width="28.28515625" style="31" customWidth="1"/>
    <col min="788" max="788" width="8.42578125" style="31" customWidth="1"/>
    <col min="789" max="1025" width="11.42578125" style="31"/>
    <col min="1026" max="1026" width="13.42578125" style="31" customWidth="1"/>
    <col min="1027" max="1027" width="77.28515625" style="31" bestFit="1" customWidth="1"/>
    <col min="1028" max="1028" width="75.85546875" style="31" customWidth="1"/>
    <col min="1029" max="1029" width="47.42578125" style="31" customWidth="1"/>
    <col min="1030" max="1030" width="33.5703125" style="31" customWidth="1"/>
    <col min="1031" max="1031" width="27.7109375" style="31" customWidth="1"/>
    <col min="1032" max="1032" width="14" style="31" customWidth="1"/>
    <col min="1033" max="1033" width="13.42578125" style="31" customWidth="1"/>
    <col min="1034" max="1042" width="13" style="31" bestFit="1" customWidth="1"/>
    <col min="1043" max="1043" width="28.28515625" style="31" customWidth="1"/>
    <col min="1044" max="1044" width="8.42578125" style="31" customWidth="1"/>
    <col min="1045" max="1281" width="11.42578125" style="31"/>
    <col min="1282" max="1282" width="13.42578125" style="31" customWidth="1"/>
    <col min="1283" max="1283" width="77.28515625" style="31" bestFit="1" customWidth="1"/>
    <col min="1284" max="1284" width="75.85546875" style="31" customWidth="1"/>
    <col min="1285" max="1285" width="47.42578125" style="31" customWidth="1"/>
    <col min="1286" max="1286" width="33.5703125" style="31" customWidth="1"/>
    <col min="1287" max="1287" width="27.7109375" style="31" customWidth="1"/>
    <col min="1288" max="1288" width="14" style="31" customWidth="1"/>
    <col min="1289" max="1289" width="13.42578125" style="31" customWidth="1"/>
    <col min="1290" max="1298" width="13" style="31" bestFit="1" customWidth="1"/>
    <col min="1299" max="1299" width="28.28515625" style="31" customWidth="1"/>
    <col min="1300" max="1300" width="8.42578125" style="31" customWidth="1"/>
    <col min="1301" max="1537" width="11.42578125" style="31"/>
    <col min="1538" max="1538" width="13.42578125" style="31" customWidth="1"/>
    <col min="1539" max="1539" width="77.28515625" style="31" bestFit="1" customWidth="1"/>
    <col min="1540" max="1540" width="75.85546875" style="31" customWidth="1"/>
    <col min="1541" max="1541" width="47.42578125" style="31" customWidth="1"/>
    <col min="1542" max="1542" width="33.5703125" style="31" customWidth="1"/>
    <col min="1543" max="1543" width="27.7109375" style="31" customWidth="1"/>
    <col min="1544" max="1544" width="14" style="31" customWidth="1"/>
    <col min="1545" max="1545" width="13.42578125" style="31" customWidth="1"/>
    <col min="1546" max="1554" width="13" style="31" bestFit="1" customWidth="1"/>
    <col min="1555" max="1555" width="28.28515625" style="31" customWidth="1"/>
    <col min="1556" max="1556" width="8.42578125" style="31" customWidth="1"/>
    <col min="1557" max="1793" width="11.42578125" style="31"/>
    <col min="1794" max="1794" width="13.42578125" style="31" customWidth="1"/>
    <col min="1795" max="1795" width="77.28515625" style="31" bestFit="1" customWidth="1"/>
    <col min="1796" max="1796" width="75.85546875" style="31" customWidth="1"/>
    <col min="1797" max="1797" width="47.42578125" style="31" customWidth="1"/>
    <col min="1798" max="1798" width="33.5703125" style="31" customWidth="1"/>
    <col min="1799" max="1799" width="27.7109375" style="31" customWidth="1"/>
    <col min="1800" max="1800" width="14" style="31" customWidth="1"/>
    <col min="1801" max="1801" width="13.42578125" style="31" customWidth="1"/>
    <col min="1802" max="1810" width="13" style="31" bestFit="1" customWidth="1"/>
    <col min="1811" max="1811" width="28.28515625" style="31" customWidth="1"/>
    <col min="1812" max="1812" width="8.42578125" style="31" customWidth="1"/>
    <col min="1813" max="2049" width="11.42578125" style="31"/>
    <col min="2050" max="2050" width="13.42578125" style="31" customWidth="1"/>
    <col min="2051" max="2051" width="77.28515625" style="31" bestFit="1" customWidth="1"/>
    <col min="2052" max="2052" width="75.85546875" style="31" customWidth="1"/>
    <col min="2053" max="2053" width="47.42578125" style="31" customWidth="1"/>
    <col min="2054" max="2054" width="33.5703125" style="31" customWidth="1"/>
    <col min="2055" max="2055" width="27.7109375" style="31" customWidth="1"/>
    <col min="2056" max="2056" width="14" style="31" customWidth="1"/>
    <col min="2057" max="2057" width="13.42578125" style="31" customWidth="1"/>
    <col min="2058" max="2066" width="13" style="31" bestFit="1" customWidth="1"/>
    <col min="2067" max="2067" width="28.28515625" style="31" customWidth="1"/>
    <col min="2068" max="2068" width="8.42578125" style="31" customWidth="1"/>
    <col min="2069" max="2305" width="11.42578125" style="31"/>
    <col min="2306" max="2306" width="13.42578125" style="31" customWidth="1"/>
    <col min="2307" max="2307" width="77.28515625" style="31" bestFit="1" customWidth="1"/>
    <col min="2308" max="2308" width="75.85546875" style="31" customWidth="1"/>
    <col min="2309" max="2309" width="47.42578125" style="31" customWidth="1"/>
    <col min="2310" max="2310" width="33.5703125" style="31" customWidth="1"/>
    <col min="2311" max="2311" width="27.7109375" style="31" customWidth="1"/>
    <col min="2312" max="2312" width="14" style="31" customWidth="1"/>
    <col min="2313" max="2313" width="13.42578125" style="31" customWidth="1"/>
    <col min="2314" max="2322" width="13" style="31" bestFit="1" customWidth="1"/>
    <col min="2323" max="2323" width="28.28515625" style="31" customWidth="1"/>
    <col min="2324" max="2324" width="8.42578125" style="31" customWidth="1"/>
    <col min="2325" max="2561" width="11.42578125" style="31"/>
    <col min="2562" max="2562" width="13.42578125" style="31" customWidth="1"/>
    <col min="2563" max="2563" width="77.28515625" style="31" bestFit="1" customWidth="1"/>
    <col min="2564" max="2564" width="75.85546875" style="31" customWidth="1"/>
    <col min="2565" max="2565" width="47.42578125" style="31" customWidth="1"/>
    <col min="2566" max="2566" width="33.5703125" style="31" customWidth="1"/>
    <col min="2567" max="2567" width="27.7109375" style="31" customWidth="1"/>
    <col min="2568" max="2568" width="14" style="31" customWidth="1"/>
    <col min="2569" max="2569" width="13.42578125" style="31" customWidth="1"/>
    <col min="2570" max="2578" width="13" style="31" bestFit="1" customWidth="1"/>
    <col min="2579" max="2579" width="28.28515625" style="31" customWidth="1"/>
    <col min="2580" max="2580" width="8.42578125" style="31" customWidth="1"/>
    <col min="2581" max="2817" width="11.42578125" style="31"/>
    <col min="2818" max="2818" width="13.42578125" style="31" customWidth="1"/>
    <col min="2819" max="2819" width="77.28515625" style="31" bestFit="1" customWidth="1"/>
    <col min="2820" max="2820" width="75.85546875" style="31" customWidth="1"/>
    <col min="2821" max="2821" width="47.42578125" style="31" customWidth="1"/>
    <col min="2822" max="2822" width="33.5703125" style="31" customWidth="1"/>
    <col min="2823" max="2823" width="27.7109375" style="31" customWidth="1"/>
    <col min="2824" max="2824" width="14" style="31" customWidth="1"/>
    <col min="2825" max="2825" width="13.42578125" style="31" customWidth="1"/>
    <col min="2826" max="2834" width="13" style="31" bestFit="1" customWidth="1"/>
    <col min="2835" max="2835" width="28.28515625" style="31" customWidth="1"/>
    <col min="2836" max="2836" width="8.42578125" style="31" customWidth="1"/>
    <col min="2837" max="3073" width="11.42578125" style="31"/>
    <col min="3074" max="3074" width="13.42578125" style="31" customWidth="1"/>
    <col min="3075" max="3075" width="77.28515625" style="31" bestFit="1" customWidth="1"/>
    <col min="3076" max="3076" width="75.85546875" style="31" customWidth="1"/>
    <col min="3077" max="3077" width="47.42578125" style="31" customWidth="1"/>
    <col min="3078" max="3078" width="33.5703125" style="31" customWidth="1"/>
    <col min="3079" max="3079" width="27.7109375" style="31" customWidth="1"/>
    <col min="3080" max="3080" width="14" style="31" customWidth="1"/>
    <col min="3081" max="3081" width="13.42578125" style="31" customWidth="1"/>
    <col min="3082" max="3090" width="13" style="31" bestFit="1" customWidth="1"/>
    <col min="3091" max="3091" width="28.28515625" style="31" customWidth="1"/>
    <col min="3092" max="3092" width="8.42578125" style="31" customWidth="1"/>
    <col min="3093" max="3329" width="11.42578125" style="31"/>
    <col min="3330" max="3330" width="13.42578125" style="31" customWidth="1"/>
    <col min="3331" max="3331" width="77.28515625" style="31" bestFit="1" customWidth="1"/>
    <col min="3332" max="3332" width="75.85546875" style="31" customWidth="1"/>
    <col min="3333" max="3333" width="47.42578125" style="31" customWidth="1"/>
    <col min="3334" max="3334" width="33.5703125" style="31" customWidth="1"/>
    <col min="3335" max="3335" width="27.7109375" style="31" customWidth="1"/>
    <col min="3336" max="3336" width="14" style="31" customWidth="1"/>
    <col min="3337" max="3337" width="13.42578125" style="31" customWidth="1"/>
    <col min="3338" max="3346" width="13" style="31" bestFit="1" customWidth="1"/>
    <col min="3347" max="3347" width="28.28515625" style="31" customWidth="1"/>
    <col min="3348" max="3348" width="8.42578125" style="31" customWidth="1"/>
    <col min="3349" max="3585" width="11.42578125" style="31"/>
    <col min="3586" max="3586" width="13.42578125" style="31" customWidth="1"/>
    <col min="3587" max="3587" width="77.28515625" style="31" bestFit="1" customWidth="1"/>
    <col min="3588" max="3588" width="75.85546875" style="31" customWidth="1"/>
    <col min="3589" max="3589" width="47.42578125" style="31" customWidth="1"/>
    <col min="3590" max="3590" width="33.5703125" style="31" customWidth="1"/>
    <col min="3591" max="3591" width="27.7109375" style="31" customWidth="1"/>
    <col min="3592" max="3592" width="14" style="31" customWidth="1"/>
    <col min="3593" max="3593" width="13.42578125" style="31" customWidth="1"/>
    <col min="3594" max="3602" width="13" style="31" bestFit="1" customWidth="1"/>
    <col min="3603" max="3603" width="28.28515625" style="31" customWidth="1"/>
    <col min="3604" max="3604" width="8.42578125" style="31" customWidth="1"/>
    <col min="3605" max="3841" width="11.42578125" style="31"/>
    <col min="3842" max="3842" width="13.42578125" style="31" customWidth="1"/>
    <col min="3843" max="3843" width="77.28515625" style="31" bestFit="1" customWidth="1"/>
    <col min="3844" max="3844" width="75.85546875" style="31" customWidth="1"/>
    <col min="3845" max="3845" width="47.42578125" style="31" customWidth="1"/>
    <col min="3846" max="3846" width="33.5703125" style="31" customWidth="1"/>
    <col min="3847" max="3847" width="27.7109375" style="31" customWidth="1"/>
    <col min="3848" max="3848" width="14" style="31" customWidth="1"/>
    <col min="3849" max="3849" width="13.42578125" style="31" customWidth="1"/>
    <col min="3850" max="3858" width="13" style="31" bestFit="1" customWidth="1"/>
    <col min="3859" max="3859" width="28.28515625" style="31" customWidth="1"/>
    <col min="3860" max="3860" width="8.42578125" style="31" customWidth="1"/>
    <col min="3861" max="4097" width="11.42578125" style="31"/>
    <col min="4098" max="4098" width="13.42578125" style="31" customWidth="1"/>
    <col min="4099" max="4099" width="77.28515625" style="31" bestFit="1" customWidth="1"/>
    <col min="4100" max="4100" width="75.85546875" style="31" customWidth="1"/>
    <col min="4101" max="4101" width="47.42578125" style="31" customWidth="1"/>
    <col min="4102" max="4102" width="33.5703125" style="31" customWidth="1"/>
    <col min="4103" max="4103" width="27.7109375" style="31" customWidth="1"/>
    <col min="4104" max="4104" width="14" style="31" customWidth="1"/>
    <col min="4105" max="4105" width="13.42578125" style="31" customWidth="1"/>
    <col min="4106" max="4114" width="13" style="31" bestFit="1" customWidth="1"/>
    <col min="4115" max="4115" width="28.28515625" style="31" customWidth="1"/>
    <col min="4116" max="4116" width="8.42578125" style="31" customWidth="1"/>
    <col min="4117" max="4353" width="11.42578125" style="31"/>
    <col min="4354" max="4354" width="13.42578125" style="31" customWidth="1"/>
    <col min="4355" max="4355" width="77.28515625" style="31" bestFit="1" customWidth="1"/>
    <col min="4356" max="4356" width="75.85546875" style="31" customWidth="1"/>
    <col min="4357" max="4357" width="47.42578125" style="31" customWidth="1"/>
    <col min="4358" max="4358" width="33.5703125" style="31" customWidth="1"/>
    <col min="4359" max="4359" width="27.7109375" style="31" customWidth="1"/>
    <col min="4360" max="4360" width="14" style="31" customWidth="1"/>
    <col min="4361" max="4361" width="13.42578125" style="31" customWidth="1"/>
    <col min="4362" max="4370" width="13" style="31" bestFit="1" customWidth="1"/>
    <col min="4371" max="4371" width="28.28515625" style="31" customWidth="1"/>
    <col min="4372" max="4372" width="8.42578125" style="31" customWidth="1"/>
    <col min="4373" max="4609" width="11.42578125" style="31"/>
    <col min="4610" max="4610" width="13.42578125" style="31" customWidth="1"/>
    <col min="4611" max="4611" width="77.28515625" style="31" bestFit="1" customWidth="1"/>
    <col min="4612" max="4612" width="75.85546875" style="31" customWidth="1"/>
    <col min="4613" max="4613" width="47.42578125" style="31" customWidth="1"/>
    <col min="4614" max="4614" width="33.5703125" style="31" customWidth="1"/>
    <col min="4615" max="4615" width="27.7109375" style="31" customWidth="1"/>
    <col min="4616" max="4616" width="14" style="31" customWidth="1"/>
    <col min="4617" max="4617" width="13.42578125" style="31" customWidth="1"/>
    <col min="4618" max="4626" width="13" style="31" bestFit="1" customWidth="1"/>
    <col min="4627" max="4627" width="28.28515625" style="31" customWidth="1"/>
    <col min="4628" max="4628" width="8.42578125" style="31" customWidth="1"/>
    <col min="4629" max="4865" width="11.42578125" style="31"/>
    <col min="4866" max="4866" width="13.42578125" style="31" customWidth="1"/>
    <col min="4867" max="4867" width="77.28515625" style="31" bestFit="1" customWidth="1"/>
    <col min="4868" max="4868" width="75.85546875" style="31" customWidth="1"/>
    <col min="4869" max="4869" width="47.42578125" style="31" customWidth="1"/>
    <col min="4870" max="4870" width="33.5703125" style="31" customWidth="1"/>
    <col min="4871" max="4871" width="27.7109375" style="31" customWidth="1"/>
    <col min="4872" max="4872" width="14" style="31" customWidth="1"/>
    <col min="4873" max="4873" width="13.42578125" style="31" customWidth="1"/>
    <col min="4874" max="4882" width="13" style="31" bestFit="1" customWidth="1"/>
    <col min="4883" max="4883" width="28.28515625" style="31" customWidth="1"/>
    <col min="4884" max="4884" width="8.42578125" style="31" customWidth="1"/>
    <col min="4885" max="5121" width="11.42578125" style="31"/>
    <col min="5122" max="5122" width="13.42578125" style="31" customWidth="1"/>
    <col min="5123" max="5123" width="77.28515625" style="31" bestFit="1" customWidth="1"/>
    <col min="5124" max="5124" width="75.85546875" style="31" customWidth="1"/>
    <col min="5125" max="5125" width="47.42578125" style="31" customWidth="1"/>
    <col min="5126" max="5126" width="33.5703125" style="31" customWidth="1"/>
    <col min="5127" max="5127" width="27.7109375" style="31" customWidth="1"/>
    <col min="5128" max="5128" width="14" style="31" customWidth="1"/>
    <col min="5129" max="5129" width="13.42578125" style="31" customWidth="1"/>
    <col min="5130" max="5138" width="13" style="31" bestFit="1" customWidth="1"/>
    <col min="5139" max="5139" width="28.28515625" style="31" customWidth="1"/>
    <col min="5140" max="5140" width="8.42578125" style="31" customWidth="1"/>
    <col min="5141" max="5377" width="11.42578125" style="31"/>
    <col min="5378" max="5378" width="13.42578125" style="31" customWidth="1"/>
    <col min="5379" max="5379" width="77.28515625" style="31" bestFit="1" customWidth="1"/>
    <col min="5380" max="5380" width="75.85546875" style="31" customWidth="1"/>
    <col min="5381" max="5381" width="47.42578125" style="31" customWidth="1"/>
    <col min="5382" max="5382" width="33.5703125" style="31" customWidth="1"/>
    <col min="5383" max="5383" width="27.7109375" style="31" customWidth="1"/>
    <col min="5384" max="5384" width="14" style="31" customWidth="1"/>
    <col min="5385" max="5385" width="13.42578125" style="31" customWidth="1"/>
    <col min="5386" max="5394" width="13" style="31" bestFit="1" customWidth="1"/>
    <col min="5395" max="5395" width="28.28515625" style="31" customWidth="1"/>
    <col min="5396" max="5396" width="8.42578125" style="31" customWidth="1"/>
    <col min="5397" max="5633" width="11.42578125" style="31"/>
    <col min="5634" max="5634" width="13.42578125" style="31" customWidth="1"/>
    <col min="5635" max="5635" width="77.28515625" style="31" bestFit="1" customWidth="1"/>
    <col min="5636" max="5636" width="75.85546875" style="31" customWidth="1"/>
    <col min="5637" max="5637" width="47.42578125" style="31" customWidth="1"/>
    <col min="5638" max="5638" width="33.5703125" style="31" customWidth="1"/>
    <col min="5639" max="5639" width="27.7109375" style="31" customWidth="1"/>
    <col min="5640" max="5640" width="14" style="31" customWidth="1"/>
    <col min="5641" max="5641" width="13.42578125" style="31" customWidth="1"/>
    <col min="5642" max="5650" width="13" style="31" bestFit="1" customWidth="1"/>
    <col min="5651" max="5651" width="28.28515625" style="31" customWidth="1"/>
    <col min="5652" max="5652" width="8.42578125" style="31" customWidth="1"/>
    <col min="5653" max="5889" width="11.42578125" style="31"/>
    <col min="5890" max="5890" width="13.42578125" style="31" customWidth="1"/>
    <col min="5891" max="5891" width="77.28515625" style="31" bestFit="1" customWidth="1"/>
    <col min="5892" max="5892" width="75.85546875" style="31" customWidth="1"/>
    <col min="5893" max="5893" width="47.42578125" style="31" customWidth="1"/>
    <col min="5894" max="5894" width="33.5703125" style="31" customWidth="1"/>
    <col min="5895" max="5895" width="27.7109375" style="31" customWidth="1"/>
    <col min="5896" max="5896" width="14" style="31" customWidth="1"/>
    <col min="5897" max="5897" width="13.42578125" style="31" customWidth="1"/>
    <col min="5898" max="5906" width="13" style="31" bestFit="1" customWidth="1"/>
    <col min="5907" max="5907" width="28.28515625" style="31" customWidth="1"/>
    <col min="5908" max="5908" width="8.42578125" style="31" customWidth="1"/>
    <col min="5909" max="6145" width="11.42578125" style="31"/>
    <col min="6146" max="6146" width="13.42578125" style="31" customWidth="1"/>
    <col min="6147" max="6147" width="77.28515625" style="31" bestFit="1" customWidth="1"/>
    <col min="6148" max="6148" width="75.85546875" style="31" customWidth="1"/>
    <col min="6149" max="6149" width="47.42578125" style="31" customWidth="1"/>
    <col min="6150" max="6150" width="33.5703125" style="31" customWidth="1"/>
    <col min="6151" max="6151" width="27.7109375" style="31" customWidth="1"/>
    <col min="6152" max="6152" width="14" style="31" customWidth="1"/>
    <col min="6153" max="6153" width="13.42578125" style="31" customWidth="1"/>
    <col min="6154" max="6162" width="13" style="31" bestFit="1" customWidth="1"/>
    <col min="6163" max="6163" width="28.28515625" style="31" customWidth="1"/>
    <col min="6164" max="6164" width="8.42578125" style="31" customWidth="1"/>
    <col min="6165" max="6401" width="11.42578125" style="31"/>
    <col min="6402" max="6402" width="13.42578125" style="31" customWidth="1"/>
    <col min="6403" max="6403" width="77.28515625" style="31" bestFit="1" customWidth="1"/>
    <col min="6404" max="6404" width="75.85546875" style="31" customWidth="1"/>
    <col min="6405" max="6405" width="47.42578125" style="31" customWidth="1"/>
    <col min="6406" max="6406" width="33.5703125" style="31" customWidth="1"/>
    <col min="6407" max="6407" width="27.7109375" style="31" customWidth="1"/>
    <col min="6408" max="6408" width="14" style="31" customWidth="1"/>
    <col min="6409" max="6409" width="13.42578125" style="31" customWidth="1"/>
    <col min="6410" max="6418" width="13" style="31" bestFit="1" customWidth="1"/>
    <col min="6419" max="6419" width="28.28515625" style="31" customWidth="1"/>
    <col min="6420" max="6420" width="8.42578125" style="31" customWidth="1"/>
    <col min="6421" max="6657" width="11.42578125" style="31"/>
    <col min="6658" max="6658" width="13.42578125" style="31" customWidth="1"/>
    <col min="6659" max="6659" width="77.28515625" style="31" bestFit="1" customWidth="1"/>
    <col min="6660" max="6660" width="75.85546875" style="31" customWidth="1"/>
    <col min="6661" max="6661" width="47.42578125" style="31" customWidth="1"/>
    <col min="6662" max="6662" width="33.5703125" style="31" customWidth="1"/>
    <col min="6663" max="6663" width="27.7109375" style="31" customWidth="1"/>
    <col min="6664" max="6664" width="14" style="31" customWidth="1"/>
    <col min="6665" max="6665" width="13.42578125" style="31" customWidth="1"/>
    <col min="6666" max="6674" width="13" style="31" bestFit="1" customWidth="1"/>
    <col min="6675" max="6675" width="28.28515625" style="31" customWidth="1"/>
    <col min="6676" max="6676" width="8.42578125" style="31" customWidth="1"/>
    <col min="6677" max="6913" width="11.42578125" style="31"/>
    <col min="6914" max="6914" width="13.42578125" style="31" customWidth="1"/>
    <col min="6915" max="6915" width="77.28515625" style="31" bestFit="1" customWidth="1"/>
    <col min="6916" max="6916" width="75.85546875" style="31" customWidth="1"/>
    <col min="6917" max="6917" width="47.42578125" style="31" customWidth="1"/>
    <col min="6918" max="6918" width="33.5703125" style="31" customWidth="1"/>
    <col min="6919" max="6919" width="27.7109375" style="31" customWidth="1"/>
    <col min="6920" max="6920" width="14" style="31" customWidth="1"/>
    <col min="6921" max="6921" width="13.42578125" style="31" customWidth="1"/>
    <col min="6922" max="6930" width="13" style="31" bestFit="1" customWidth="1"/>
    <col min="6931" max="6931" width="28.28515625" style="31" customWidth="1"/>
    <col min="6932" max="6932" width="8.42578125" style="31" customWidth="1"/>
    <col min="6933" max="7169" width="11.42578125" style="31"/>
    <col min="7170" max="7170" width="13.42578125" style="31" customWidth="1"/>
    <col min="7171" max="7171" width="77.28515625" style="31" bestFit="1" customWidth="1"/>
    <col min="7172" max="7172" width="75.85546875" style="31" customWidth="1"/>
    <col min="7173" max="7173" width="47.42578125" style="31" customWidth="1"/>
    <col min="7174" max="7174" width="33.5703125" style="31" customWidth="1"/>
    <col min="7175" max="7175" width="27.7109375" style="31" customWidth="1"/>
    <col min="7176" max="7176" width="14" style="31" customWidth="1"/>
    <col min="7177" max="7177" width="13.42578125" style="31" customWidth="1"/>
    <col min="7178" max="7186" width="13" style="31" bestFit="1" customWidth="1"/>
    <col min="7187" max="7187" width="28.28515625" style="31" customWidth="1"/>
    <col min="7188" max="7188" width="8.42578125" style="31" customWidth="1"/>
    <col min="7189" max="7425" width="11.42578125" style="31"/>
    <col min="7426" max="7426" width="13.42578125" style="31" customWidth="1"/>
    <col min="7427" max="7427" width="77.28515625" style="31" bestFit="1" customWidth="1"/>
    <col min="7428" max="7428" width="75.85546875" style="31" customWidth="1"/>
    <col min="7429" max="7429" width="47.42578125" style="31" customWidth="1"/>
    <col min="7430" max="7430" width="33.5703125" style="31" customWidth="1"/>
    <col min="7431" max="7431" width="27.7109375" style="31" customWidth="1"/>
    <col min="7432" max="7432" width="14" style="31" customWidth="1"/>
    <col min="7433" max="7433" width="13.42578125" style="31" customWidth="1"/>
    <col min="7434" max="7442" width="13" style="31" bestFit="1" customWidth="1"/>
    <col min="7443" max="7443" width="28.28515625" style="31" customWidth="1"/>
    <col min="7444" max="7444" width="8.42578125" style="31" customWidth="1"/>
    <col min="7445" max="7681" width="11.42578125" style="31"/>
    <col min="7682" max="7682" width="13.42578125" style="31" customWidth="1"/>
    <col min="7683" max="7683" width="77.28515625" style="31" bestFit="1" customWidth="1"/>
    <col min="7684" max="7684" width="75.85546875" style="31" customWidth="1"/>
    <col min="7685" max="7685" width="47.42578125" style="31" customWidth="1"/>
    <col min="7686" max="7686" width="33.5703125" style="31" customWidth="1"/>
    <col min="7687" max="7687" width="27.7109375" style="31" customWidth="1"/>
    <col min="7688" max="7688" width="14" style="31" customWidth="1"/>
    <col min="7689" max="7689" width="13.42578125" style="31" customWidth="1"/>
    <col min="7690" max="7698" width="13" style="31" bestFit="1" customWidth="1"/>
    <col min="7699" max="7699" width="28.28515625" style="31" customWidth="1"/>
    <col min="7700" max="7700" width="8.42578125" style="31" customWidth="1"/>
    <col min="7701" max="7937" width="11.42578125" style="31"/>
    <col min="7938" max="7938" width="13.42578125" style="31" customWidth="1"/>
    <col min="7939" max="7939" width="77.28515625" style="31" bestFit="1" customWidth="1"/>
    <col min="7940" max="7940" width="75.85546875" style="31" customWidth="1"/>
    <col min="7941" max="7941" width="47.42578125" style="31" customWidth="1"/>
    <col min="7942" max="7942" width="33.5703125" style="31" customWidth="1"/>
    <col min="7943" max="7943" width="27.7109375" style="31" customWidth="1"/>
    <col min="7944" max="7944" width="14" style="31" customWidth="1"/>
    <col min="7945" max="7945" width="13.42578125" style="31" customWidth="1"/>
    <col min="7946" max="7954" width="13" style="31" bestFit="1" customWidth="1"/>
    <col min="7955" max="7955" width="28.28515625" style="31" customWidth="1"/>
    <col min="7956" max="7956" width="8.42578125" style="31" customWidth="1"/>
    <col min="7957" max="8193" width="11.42578125" style="31"/>
    <col min="8194" max="8194" width="13.42578125" style="31" customWidth="1"/>
    <col min="8195" max="8195" width="77.28515625" style="31" bestFit="1" customWidth="1"/>
    <col min="8196" max="8196" width="75.85546875" style="31" customWidth="1"/>
    <col min="8197" max="8197" width="47.42578125" style="31" customWidth="1"/>
    <col min="8198" max="8198" width="33.5703125" style="31" customWidth="1"/>
    <col min="8199" max="8199" width="27.7109375" style="31" customWidth="1"/>
    <col min="8200" max="8200" width="14" style="31" customWidth="1"/>
    <col min="8201" max="8201" width="13.42578125" style="31" customWidth="1"/>
    <col min="8202" max="8210" width="13" style="31" bestFit="1" customWidth="1"/>
    <col min="8211" max="8211" width="28.28515625" style="31" customWidth="1"/>
    <col min="8212" max="8212" width="8.42578125" style="31" customWidth="1"/>
    <col min="8213" max="8449" width="11.42578125" style="31"/>
    <col min="8450" max="8450" width="13.42578125" style="31" customWidth="1"/>
    <col min="8451" max="8451" width="77.28515625" style="31" bestFit="1" customWidth="1"/>
    <col min="8452" max="8452" width="75.85546875" style="31" customWidth="1"/>
    <col min="8453" max="8453" width="47.42578125" style="31" customWidth="1"/>
    <col min="8454" max="8454" width="33.5703125" style="31" customWidth="1"/>
    <col min="8455" max="8455" width="27.7109375" style="31" customWidth="1"/>
    <col min="8456" max="8456" width="14" style="31" customWidth="1"/>
    <col min="8457" max="8457" width="13.42578125" style="31" customWidth="1"/>
    <col min="8458" max="8466" width="13" style="31" bestFit="1" customWidth="1"/>
    <col min="8467" max="8467" width="28.28515625" style="31" customWidth="1"/>
    <col min="8468" max="8468" width="8.42578125" style="31" customWidth="1"/>
    <col min="8469" max="8705" width="11.42578125" style="31"/>
    <col min="8706" max="8706" width="13.42578125" style="31" customWidth="1"/>
    <col min="8707" max="8707" width="77.28515625" style="31" bestFit="1" customWidth="1"/>
    <col min="8708" max="8708" width="75.85546875" style="31" customWidth="1"/>
    <col min="8709" max="8709" width="47.42578125" style="31" customWidth="1"/>
    <col min="8710" max="8710" width="33.5703125" style="31" customWidth="1"/>
    <col min="8711" max="8711" width="27.7109375" style="31" customWidth="1"/>
    <col min="8712" max="8712" width="14" style="31" customWidth="1"/>
    <col min="8713" max="8713" width="13.42578125" style="31" customWidth="1"/>
    <col min="8714" max="8722" width="13" style="31" bestFit="1" customWidth="1"/>
    <col min="8723" max="8723" width="28.28515625" style="31" customWidth="1"/>
    <col min="8724" max="8724" width="8.42578125" style="31" customWidth="1"/>
    <col min="8725" max="8961" width="11.42578125" style="31"/>
    <col min="8962" max="8962" width="13.42578125" style="31" customWidth="1"/>
    <col min="8963" max="8963" width="77.28515625" style="31" bestFit="1" customWidth="1"/>
    <col min="8964" max="8964" width="75.85546875" style="31" customWidth="1"/>
    <col min="8965" max="8965" width="47.42578125" style="31" customWidth="1"/>
    <col min="8966" max="8966" width="33.5703125" style="31" customWidth="1"/>
    <col min="8967" max="8967" width="27.7109375" style="31" customWidth="1"/>
    <col min="8968" max="8968" width="14" style="31" customWidth="1"/>
    <col min="8969" max="8969" width="13.42578125" style="31" customWidth="1"/>
    <col min="8970" max="8978" width="13" style="31" bestFit="1" customWidth="1"/>
    <col min="8979" max="8979" width="28.28515625" style="31" customWidth="1"/>
    <col min="8980" max="8980" width="8.42578125" style="31" customWidth="1"/>
    <col min="8981" max="9217" width="11.42578125" style="31"/>
    <col min="9218" max="9218" width="13.42578125" style="31" customWidth="1"/>
    <col min="9219" max="9219" width="77.28515625" style="31" bestFit="1" customWidth="1"/>
    <col min="9220" max="9220" width="75.85546875" style="31" customWidth="1"/>
    <col min="9221" max="9221" width="47.42578125" style="31" customWidth="1"/>
    <col min="9222" max="9222" width="33.5703125" style="31" customWidth="1"/>
    <col min="9223" max="9223" width="27.7109375" style="31" customWidth="1"/>
    <col min="9224" max="9224" width="14" style="31" customWidth="1"/>
    <col min="9225" max="9225" width="13.42578125" style="31" customWidth="1"/>
    <col min="9226" max="9234" width="13" style="31" bestFit="1" customWidth="1"/>
    <col min="9235" max="9235" width="28.28515625" style="31" customWidth="1"/>
    <col min="9236" max="9236" width="8.42578125" style="31" customWidth="1"/>
    <col min="9237" max="9473" width="11.42578125" style="31"/>
    <col min="9474" max="9474" width="13.42578125" style="31" customWidth="1"/>
    <col min="9475" max="9475" width="77.28515625" style="31" bestFit="1" customWidth="1"/>
    <col min="9476" max="9476" width="75.85546875" style="31" customWidth="1"/>
    <col min="9477" max="9477" width="47.42578125" style="31" customWidth="1"/>
    <col min="9478" max="9478" width="33.5703125" style="31" customWidth="1"/>
    <col min="9479" max="9479" width="27.7109375" style="31" customWidth="1"/>
    <col min="9480" max="9480" width="14" style="31" customWidth="1"/>
    <col min="9481" max="9481" width="13.42578125" style="31" customWidth="1"/>
    <col min="9482" max="9490" width="13" style="31" bestFit="1" customWidth="1"/>
    <col min="9491" max="9491" width="28.28515625" style="31" customWidth="1"/>
    <col min="9492" max="9492" width="8.42578125" style="31" customWidth="1"/>
    <col min="9493" max="9729" width="11.42578125" style="31"/>
    <col min="9730" max="9730" width="13.42578125" style="31" customWidth="1"/>
    <col min="9731" max="9731" width="77.28515625" style="31" bestFit="1" customWidth="1"/>
    <col min="9732" max="9732" width="75.85546875" style="31" customWidth="1"/>
    <col min="9733" max="9733" width="47.42578125" style="31" customWidth="1"/>
    <col min="9734" max="9734" width="33.5703125" style="31" customWidth="1"/>
    <col min="9735" max="9735" width="27.7109375" style="31" customWidth="1"/>
    <col min="9736" max="9736" width="14" style="31" customWidth="1"/>
    <col min="9737" max="9737" width="13.42578125" style="31" customWidth="1"/>
    <col min="9738" max="9746" width="13" style="31" bestFit="1" customWidth="1"/>
    <col min="9747" max="9747" width="28.28515625" style="31" customWidth="1"/>
    <col min="9748" max="9748" width="8.42578125" style="31" customWidth="1"/>
    <col min="9749" max="9985" width="11.42578125" style="31"/>
    <col min="9986" max="9986" width="13.42578125" style="31" customWidth="1"/>
    <col min="9987" max="9987" width="77.28515625" style="31" bestFit="1" customWidth="1"/>
    <col min="9988" max="9988" width="75.85546875" style="31" customWidth="1"/>
    <col min="9989" max="9989" width="47.42578125" style="31" customWidth="1"/>
    <col min="9990" max="9990" width="33.5703125" style="31" customWidth="1"/>
    <col min="9991" max="9991" width="27.7109375" style="31" customWidth="1"/>
    <col min="9992" max="9992" width="14" style="31" customWidth="1"/>
    <col min="9993" max="9993" width="13.42578125" style="31" customWidth="1"/>
    <col min="9994" max="10002" width="13" style="31" bestFit="1" customWidth="1"/>
    <col min="10003" max="10003" width="28.28515625" style="31" customWidth="1"/>
    <col min="10004" max="10004" width="8.42578125" style="31" customWidth="1"/>
    <col min="10005" max="10241" width="11.42578125" style="31"/>
    <col min="10242" max="10242" width="13.42578125" style="31" customWidth="1"/>
    <col min="10243" max="10243" width="77.28515625" style="31" bestFit="1" customWidth="1"/>
    <col min="10244" max="10244" width="75.85546875" style="31" customWidth="1"/>
    <col min="10245" max="10245" width="47.42578125" style="31" customWidth="1"/>
    <col min="10246" max="10246" width="33.5703125" style="31" customWidth="1"/>
    <col min="10247" max="10247" width="27.7109375" style="31" customWidth="1"/>
    <col min="10248" max="10248" width="14" style="31" customWidth="1"/>
    <col min="10249" max="10249" width="13.42578125" style="31" customWidth="1"/>
    <col min="10250" max="10258" width="13" style="31" bestFit="1" customWidth="1"/>
    <col min="10259" max="10259" width="28.28515625" style="31" customWidth="1"/>
    <col min="10260" max="10260" width="8.42578125" style="31" customWidth="1"/>
    <col min="10261" max="10497" width="11.42578125" style="31"/>
    <col min="10498" max="10498" width="13.42578125" style="31" customWidth="1"/>
    <col min="10499" max="10499" width="77.28515625" style="31" bestFit="1" customWidth="1"/>
    <col min="10500" max="10500" width="75.85546875" style="31" customWidth="1"/>
    <col min="10501" max="10501" width="47.42578125" style="31" customWidth="1"/>
    <col min="10502" max="10502" width="33.5703125" style="31" customWidth="1"/>
    <col min="10503" max="10503" width="27.7109375" style="31" customWidth="1"/>
    <col min="10504" max="10504" width="14" style="31" customWidth="1"/>
    <col min="10505" max="10505" width="13.42578125" style="31" customWidth="1"/>
    <col min="10506" max="10514" width="13" style="31" bestFit="1" customWidth="1"/>
    <col min="10515" max="10515" width="28.28515625" style="31" customWidth="1"/>
    <col min="10516" max="10516" width="8.42578125" style="31" customWidth="1"/>
    <col min="10517" max="10753" width="11.42578125" style="31"/>
    <col min="10754" max="10754" width="13.42578125" style="31" customWidth="1"/>
    <col min="10755" max="10755" width="77.28515625" style="31" bestFit="1" customWidth="1"/>
    <col min="10756" max="10756" width="75.85546875" style="31" customWidth="1"/>
    <col min="10757" max="10757" width="47.42578125" style="31" customWidth="1"/>
    <col min="10758" max="10758" width="33.5703125" style="31" customWidth="1"/>
    <col min="10759" max="10759" width="27.7109375" style="31" customWidth="1"/>
    <col min="10760" max="10760" width="14" style="31" customWidth="1"/>
    <col min="10761" max="10761" width="13.42578125" style="31" customWidth="1"/>
    <col min="10762" max="10770" width="13" style="31" bestFit="1" customWidth="1"/>
    <col min="10771" max="10771" width="28.28515625" style="31" customWidth="1"/>
    <col min="10772" max="10772" width="8.42578125" style="31" customWidth="1"/>
    <col min="10773" max="11009" width="11.42578125" style="31"/>
    <col min="11010" max="11010" width="13.42578125" style="31" customWidth="1"/>
    <col min="11011" max="11011" width="77.28515625" style="31" bestFit="1" customWidth="1"/>
    <col min="11012" max="11012" width="75.85546875" style="31" customWidth="1"/>
    <col min="11013" max="11013" width="47.42578125" style="31" customWidth="1"/>
    <col min="11014" max="11014" width="33.5703125" style="31" customWidth="1"/>
    <col min="11015" max="11015" width="27.7109375" style="31" customWidth="1"/>
    <col min="11016" max="11016" width="14" style="31" customWidth="1"/>
    <col min="11017" max="11017" width="13.42578125" style="31" customWidth="1"/>
    <col min="11018" max="11026" width="13" style="31" bestFit="1" customWidth="1"/>
    <col min="11027" max="11027" width="28.28515625" style="31" customWidth="1"/>
    <col min="11028" max="11028" width="8.42578125" style="31" customWidth="1"/>
    <col min="11029" max="11265" width="11.42578125" style="31"/>
    <col min="11266" max="11266" width="13.42578125" style="31" customWidth="1"/>
    <col min="11267" max="11267" width="77.28515625" style="31" bestFit="1" customWidth="1"/>
    <col min="11268" max="11268" width="75.85546875" style="31" customWidth="1"/>
    <col min="11269" max="11269" width="47.42578125" style="31" customWidth="1"/>
    <col min="11270" max="11270" width="33.5703125" style="31" customWidth="1"/>
    <col min="11271" max="11271" width="27.7109375" style="31" customWidth="1"/>
    <col min="11272" max="11272" width="14" style="31" customWidth="1"/>
    <col min="11273" max="11273" width="13.42578125" style="31" customWidth="1"/>
    <col min="11274" max="11282" width="13" style="31" bestFit="1" customWidth="1"/>
    <col min="11283" max="11283" width="28.28515625" style="31" customWidth="1"/>
    <col min="11284" max="11284" width="8.42578125" style="31" customWidth="1"/>
    <col min="11285" max="11521" width="11.42578125" style="31"/>
    <col min="11522" max="11522" width="13.42578125" style="31" customWidth="1"/>
    <col min="11523" max="11523" width="77.28515625" style="31" bestFit="1" customWidth="1"/>
    <col min="11524" max="11524" width="75.85546875" style="31" customWidth="1"/>
    <col min="11525" max="11525" width="47.42578125" style="31" customWidth="1"/>
    <col min="11526" max="11526" width="33.5703125" style="31" customWidth="1"/>
    <col min="11527" max="11527" width="27.7109375" style="31" customWidth="1"/>
    <col min="11528" max="11528" width="14" style="31" customWidth="1"/>
    <col min="11529" max="11529" width="13.42578125" style="31" customWidth="1"/>
    <col min="11530" max="11538" width="13" style="31" bestFit="1" customWidth="1"/>
    <col min="11539" max="11539" width="28.28515625" style="31" customWidth="1"/>
    <col min="11540" max="11540" width="8.42578125" style="31" customWidth="1"/>
    <col min="11541" max="11777" width="11.42578125" style="31"/>
    <col min="11778" max="11778" width="13.42578125" style="31" customWidth="1"/>
    <col min="11779" max="11779" width="77.28515625" style="31" bestFit="1" customWidth="1"/>
    <col min="11780" max="11780" width="75.85546875" style="31" customWidth="1"/>
    <col min="11781" max="11781" width="47.42578125" style="31" customWidth="1"/>
    <col min="11782" max="11782" width="33.5703125" style="31" customWidth="1"/>
    <col min="11783" max="11783" width="27.7109375" style="31" customWidth="1"/>
    <col min="11784" max="11784" width="14" style="31" customWidth="1"/>
    <col min="11785" max="11785" width="13.42578125" style="31" customWidth="1"/>
    <col min="11786" max="11794" width="13" style="31" bestFit="1" customWidth="1"/>
    <col min="11795" max="11795" width="28.28515625" style="31" customWidth="1"/>
    <col min="11796" max="11796" width="8.42578125" style="31" customWidth="1"/>
    <col min="11797" max="12033" width="11.42578125" style="31"/>
    <col min="12034" max="12034" width="13.42578125" style="31" customWidth="1"/>
    <col min="12035" max="12035" width="77.28515625" style="31" bestFit="1" customWidth="1"/>
    <col min="12036" max="12036" width="75.85546875" style="31" customWidth="1"/>
    <col min="12037" max="12037" width="47.42578125" style="31" customWidth="1"/>
    <col min="12038" max="12038" width="33.5703125" style="31" customWidth="1"/>
    <col min="12039" max="12039" width="27.7109375" style="31" customWidth="1"/>
    <col min="12040" max="12040" width="14" style="31" customWidth="1"/>
    <col min="12041" max="12041" width="13.42578125" style="31" customWidth="1"/>
    <col min="12042" max="12050" width="13" style="31" bestFit="1" customWidth="1"/>
    <col min="12051" max="12051" width="28.28515625" style="31" customWidth="1"/>
    <col min="12052" max="12052" width="8.42578125" style="31" customWidth="1"/>
    <col min="12053" max="12289" width="11.42578125" style="31"/>
    <col min="12290" max="12290" width="13.42578125" style="31" customWidth="1"/>
    <col min="12291" max="12291" width="77.28515625" style="31" bestFit="1" customWidth="1"/>
    <col min="12292" max="12292" width="75.85546875" style="31" customWidth="1"/>
    <col min="12293" max="12293" width="47.42578125" style="31" customWidth="1"/>
    <col min="12294" max="12294" width="33.5703125" style="31" customWidth="1"/>
    <col min="12295" max="12295" width="27.7109375" style="31" customWidth="1"/>
    <col min="12296" max="12296" width="14" style="31" customWidth="1"/>
    <col min="12297" max="12297" width="13.42578125" style="31" customWidth="1"/>
    <col min="12298" max="12306" width="13" style="31" bestFit="1" customWidth="1"/>
    <col min="12307" max="12307" width="28.28515625" style="31" customWidth="1"/>
    <col min="12308" max="12308" width="8.42578125" style="31" customWidth="1"/>
    <col min="12309" max="12545" width="11.42578125" style="31"/>
    <col min="12546" max="12546" width="13.42578125" style="31" customWidth="1"/>
    <col min="12547" max="12547" width="77.28515625" style="31" bestFit="1" customWidth="1"/>
    <col min="12548" max="12548" width="75.85546875" style="31" customWidth="1"/>
    <col min="12549" max="12549" width="47.42578125" style="31" customWidth="1"/>
    <col min="12550" max="12550" width="33.5703125" style="31" customWidth="1"/>
    <col min="12551" max="12551" width="27.7109375" style="31" customWidth="1"/>
    <col min="12552" max="12552" width="14" style="31" customWidth="1"/>
    <col min="12553" max="12553" width="13.42578125" style="31" customWidth="1"/>
    <col min="12554" max="12562" width="13" style="31" bestFit="1" customWidth="1"/>
    <col min="12563" max="12563" width="28.28515625" style="31" customWidth="1"/>
    <col min="12564" max="12564" width="8.42578125" style="31" customWidth="1"/>
    <col min="12565" max="12801" width="11.42578125" style="31"/>
    <col min="12802" max="12802" width="13.42578125" style="31" customWidth="1"/>
    <col min="12803" max="12803" width="77.28515625" style="31" bestFit="1" customWidth="1"/>
    <col min="12804" max="12804" width="75.85546875" style="31" customWidth="1"/>
    <col min="12805" max="12805" width="47.42578125" style="31" customWidth="1"/>
    <col min="12806" max="12806" width="33.5703125" style="31" customWidth="1"/>
    <col min="12807" max="12807" width="27.7109375" style="31" customWidth="1"/>
    <col min="12808" max="12808" width="14" style="31" customWidth="1"/>
    <col min="12809" max="12809" width="13.42578125" style="31" customWidth="1"/>
    <col min="12810" max="12818" width="13" style="31" bestFit="1" customWidth="1"/>
    <col min="12819" max="12819" width="28.28515625" style="31" customWidth="1"/>
    <col min="12820" max="12820" width="8.42578125" style="31" customWidth="1"/>
    <col min="12821" max="13057" width="11.42578125" style="31"/>
    <col min="13058" max="13058" width="13.42578125" style="31" customWidth="1"/>
    <col min="13059" max="13059" width="77.28515625" style="31" bestFit="1" customWidth="1"/>
    <col min="13060" max="13060" width="75.85546875" style="31" customWidth="1"/>
    <col min="13061" max="13061" width="47.42578125" style="31" customWidth="1"/>
    <col min="13062" max="13062" width="33.5703125" style="31" customWidth="1"/>
    <col min="13063" max="13063" width="27.7109375" style="31" customWidth="1"/>
    <col min="13064" max="13064" width="14" style="31" customWidth="1"/>
    <col min="13065" max="13065" width="13.42578125" style="31" customWidth="1"/>
    <col min="13066" max="13074" width="13" style="31" bestFit="1" customWidth="1"/>
    <col min="13075" max="13075" width="28.28515625" style="31" customWidth="1"/>
    <col min="13076" max="13076" width="8.42578125" style="31" customWidth="1"/>
    <col min="13077" max="13313" width="11.42578125" style="31"/>
    <col min="13314" max="13314" width="13.42578125" style="31" customWidth="1"/>
    <col min="13315" max="13315" width="77.28515625" style="31" bestFit="1" customWidth="1"/>
    <col min="13316" max="13316" width="75.85546875" style="31" customWidth="1"/>
    <col min="13317" max="13317" width="47.42578125" style="31" customWidth="1"/>
    <col min="13318" max="13318" width="33.5703125" style="31" customWidth="1"/>
    <col min="13319" max="13319" width="27.7109375" style="31" customWidth="1"/>
    <col min="13320" max="13320" width="14" style="31" customWidth="1"/>
    <col min="13321" max="13321" width="13.42578125" style="31" customWidth="1"/>
    <col min="13322" max="13330" width="13" style="31" bestFit="1" customWidth="1"/>
    <col min="13331" max="13331" width="28.28515625" style="31" customWidth="1"/>
    <col min="13332" max="13332" width="8.42578125" style="31" customWidth="1"/>
    <col min="13333" max="13569" width="11.42578125" style="31"/>
    <col min="13570" max="13570" width="13.42578125" style="31" customWidth="1"/>
    <col min="13571" max="13571" width="77.28515625" style="31" bestFit="1" customWidth="1"/>
    <col min="13572" max="13572" width="75.85546875" style="31" customWidth="1"/>
    <col min="13573" max="13573" width="47.42578125" style="31" customWidth="1"/>
    <col min="13574" max="13574" width="33.5703125" style="31" customWidth="1"/>
    <col min="13575" max="13575" width="27.7109375" style="31" customWidth="1"/>
    <col min="13576" max="13576" width="14" style="31" customWidth="1"/>
    <col min="13577" max="13577" width="13.42578125" style="31" customWidth="1"/>
    <col min="13578" max="13586" width="13" style="31" bestFit="1" customWidth="1"/>
    <col min="13587" max="13587" width="28.28515625" style="31" customWidth="1"/>
    <col min="13588" max="13588" width="8.42578125" style="31" customWidth="1"/>
    <col min="13589" max="13825" width="11.42578125" style="31"/>
    <col min="13826" max="13826" width="13.42578125" style="31" customWidth="1"/>
    <col min="13827" max="13827" width="77.28515625" style="31" bestFit="1" customWidth="1"/>
    <col min="13828" max="13828" width="75.85546875" style="31" customWidth="1"/>
    <col min="13829" max="13829" width="47.42578125" style="31" customWidth="1"/>
    <col min="13830" max="13830" width="33.5703125" style="31" customWidth="1"/>
    <col min="13831" max="13831" width="27.7109375" style="31" customWidth="1"/>
    <col min="13832" max="13832" width="14" style="31" customWidth="1"/>
    <col min="13833" max="13833" width="13.42578125" style="31" customWidth="1"/>
    <col min="13834" max="13842" width="13" style="31" bestFit="1" customWidth="1"/>
    <col min="13843" max="13843" width="28.28515625" style="31" customWidth="1"/>
    <col min="13844" max="13844" width="8.42578125" style="31" customWidth="1"/>
    <col min="13845" max="14081" width="11.42578125" style="31"/>
    <col min="14082" max="14082" width="13.42578125" style="31" customWidth="1"/>
    <col min="14083" max="14083" width="77.28515625" style="31" bestFit="1" customWidth="1"/>
    <col min="14084" max="14084" width="75.85546875" style="31" customWidth="1"/>
    <col min="14085" max="14085" width="47.42578125" style="31" customWidth="1"/>
    <col min="14086" max="14086" width="33.5703125" style="31" customWidth="1"/>
    <col min="14087" max="14087" width="27.7109375" style="31" customWidth="1"/>
    <col min="14088" max="14088" width="14" style="31" customWidth="1"/>
    <col min="14089" max="14089" width="13.42578125" style="31" customWidth="1"/>
    <col min="14090" max="14098" width="13" style="31" bestFit="1" customWidth="1"/>
    <col min="14099" max="14099" width="28.28515625" style="31" customWidth="1"/>
    <col min="14100" max="14100" width="8.42578125" style="31" customWidth="1"/>
    <col min="14101" max="14337" width="11.42578125" style="31"/>
    <col min="14338" max="14338" width="13.42578125" style="31" customWidth="1"/>
    <col min="14339" max="14339" width="77.28515625" style="31" bestFit="1" customWidth="1"/>
    <col min="14340" max="14340" width="75.85546875" style="31" customWidth="1"/>
    <col min="14341" max="14341" width="47.42578125" style="31" customWidth="1"/>
    <col min="14342" max="14342" width="33.5703125" style="31" customWidth="1"/>
    <col min="14343" max="14343" width="27.7109375" style="31" customWidth="1"/>
    <col min="14344" max="14344" width="14" style="31" customWidth="1"/>
    <col min="14345" max="14345" width="13.42578125" style="31" customWidth="1"/>
    <col min="14346" max="14354" width="13" style="31" bestFit="1" customWidth="1"/>
    <col min="14355" max="14355" width="28.28515625" style="31" customWidth="1"/>
    <col min="14356" max="14356" width="8.42578125" style="31" customWidth="1"/>
    <col min="14357" max="14593" width="11.42578125" style="31"/>
    <col min="14594" max="14594" width="13.42578125" style="31" customWidth="1"/>
    <col min="14595" max="14595" width="77.28515625" style="31" bestFit="1" customWidth="1"/>
    <col min="14596" max="14596" width="75.85546875" style="31" customWidth="1"/>
    <col min="14597" max="14597" width="47.42578125" style="31" customWidth="1"/>
    <col min="14598" max="14598" width="33.5703125" style="31" customWidth="1"/>
    <col min="14599" max="14599" width="27.7109375" style="31" customWidth="1"/>
    <col min="14600" max="14600" width="14" style="31" customWidth="1"/>
    <col min="14601" max="14601" width="13.42578125" style="31" customWidth="1"/>
    <col min="14602" max="14610" width="13" style="31" bestFit="1" customWidth="1"/>
    <col min="14611" max="14611" width="28.28515625" style="31" customWidth="1"/>
    <col min="14612" max="14612" width="8.42578125" style="31" customWidth="1"/>
    <col min="14613" max="14849" width="11.42578125" style="31"/>
    <col min="14850" max="14850" width="13.42578125" style="31" customWidth="1"/>
    <col min="14851" max="14851" width="77.28515625" style="31" bestFit="1" customWidth="1"/>
    <col min="14852" max="14852" width="75.85546875" style="31" customWidth="1"/>
    <col min="14853" max="14853" width="47.42578125" style="31" customWidth="1"/>
    <col min="14854" max="14854" width="33.5703125" style="31" customWidth="1"/>
    <col min="14855" max="14855" width="27.7109375" style="31" customWidth="1"/>
    <col min="14856" max="14856" width="14" style="31" customWidth="1"/>
    <col min="14857" max="14857" width="13.42578125" style="31" customWidth="1"/>
    <col min="14858" max="14866" width="13" style="31" bestFit="1" customWidth="1"/>
    <col min="14867" max="14867" width="28.28515625" style="31" customWidth="1"/>
    <col min="14868" max="14868" width="8.42578125" style="31" customWidth="1"/>
    <col min="14869" max="15105" width="11.42578125" style="31"/>
    <col min="15106" max="15106" width="13.42578125" style="31" customWidth="1"/>
    <col min="15107" max="15107" width="77.28515625" style="31" bestFit="1" customWidth="1"/>
    <col min="15108" max="15108" width="75.85546875" style="31" customWidth="1"/>
    <col min="15109" max="15109" width="47.42578125" style="31" customWidth="1"/>
    <col min="15110" max="15110" width="33.5703125" style="31" customWidth="1"/>
    <col min="15111" max="15111" width="27.7109375" style="31" customWidth="1"/>
    <col min="15112" max="15112" width="14" style="31" customWidth="1"/>
    <col min="15113" max="15113" width="13.42578125" style="31" customWidth="1"/>
    <col min="15114" max="15122" width="13" style="31" bestFit="1" customWidth="1"/>
    <col min="15123" max="15123" width="28.28515625" style="31" customWidth="1"/>
    <col min="15124" max="15124" width="8.42578125" style="31" customWidth="1"/>
    <col min="15125" max="15361" width="11.42578125" style="31"/>
    <col min="15362" max="15362" width="13.42578125" style="31" customWidth="1"/>
    <col min="15363" max="15363" width="77.28515625" style="31" bestFit="1" customWidth="1"/>
    <col min="15364" max="15364" width="75.85546875" style="31" customWidth="1"/>
    <col min="15365" max="15365" width="47.42578125" style="31" customWidth="1"/>
    <col min="15366" max="15366" width="33.5703125" style="31" customWidth="1"/>
    <col min="15367" max="15367" width="27.7109375" style="31" customWidth="1"/>
    <col min="15368" max="15368" width="14" style="31" customWidth="1"/>
    <col min="15369" max="15369" width="13.42578125" style="31" customWidth="1"/>
    <col min="15370" max="15378" width="13" style="31" bestFit="1" customWidth="1"/>
    <col min="15379" max="15379" width="28.28515625" style="31" customWidth="1"/>
    <col min="15380" max="15380" width="8.42578125" style="31" customWidth="1"/>
    <col min="15381" max="15617" width="11.42578125" style="31"/>
    <col min="15618" max="15618" width="13.42578125" style="31" customWidth="1"/>
    <col min="15619" max="15619" width="77.28515625" style="31" bestFit="1" customWidth="1"/>
    <col min="15620" max="15620" width="75.85546875" style="31" customWidth="1"/>
    <col min="15621" max="15621" width="47.42578125" style="31" customWidth="1"/>
    <col min="15622" max="15622" width="33.5703125" style="31" customWidth="1"/>
    <col min="15623" max="15623" width="27.7109375" style="31" customWidth="1"/>
    <col min="15624" max="15624" width="14" style="31" customWidth="1"/>
    <col min="15625" max="15625" width="13.42578125" style="31" customWidth="1"/>
    <col min="15626" max="15634" width="13" style="31" bestFit="1" customWidth="1"/>
    <col min="15635" max="15635" width="28.28515625" style="31" customWidth="1"/>
    <col min="15636" max="15636" width="8.42578125" style="31" customWidth="1"/>
    <col min="15637" max="15873" width="11.42578125" style="31"/>
    <col min="15874" max="15874" width="13.42578125" style="31" customWidth="1"/>
    <col min="15875" max="15875" width="77.28515625" style="31" bestFit="1" customWidth="1"/>
    <col min="15876" max="15876" width="75.85546875" style="31" customWidth="1"/>
    <col min="15877" max="15877" width="47.42578125" style="31" customWidth="1"/>
    <col min="15878" max="15878" width="33.5703125" style="31" customWidth="1"/>
    <col min="15879" max="15879" width="27.7109375" style="31" customWidth="1"/>
    <col min="15880" max="15880" width="14" style="31" customWidth="1"/>
    <col min="15881" max="15881" width="13.42578125" style="31" customWidth="1"/>
    <col min="15882" max="15890" width="13" style="31" bestFit="1" customWidth="1"/>
    <col min="15891" max="15891" width="28.28515625" style="31" customWidth="1"/>
    <col min="15892" max="15892" width="8.42578125" style="31" customWidth="1"/>
    <col min="15893" max="16129" width="11.42578125" style="31"/>
    <col min="16130" max="16130" width="13.42578125" style="31" customWidth="1"/>
    <col min="16131" max="16131" width="77.28515625" style="31" bestFit="1" customWidth="1"/>
    <col min="16132" max="16132" width="75.85546875" style="31" customWidth="1"/>
    <col min="16133" max="16133" width="47.42578125" style="31" customWidth="1"/>
    <col min="16134" max="16134" width="33.5703125" style="31" customWidth="1"/>
    <col min="16135" max="16135" width="27.7109375" style="31" customWidth="1"/>
    <col min="16136" max="16136" width="14" style="31" customWidth="1"/>
    <col min="16137" max="16137" width="13.42578125" style="31" customWidth="1"/>
    <col min="16138" max="16146" width="13" style="31" bestFit="1" customWidth="1"/>
    <col min="16147" max="16147" width="28.28515625" style="31" customWidth="1"/>
    <col min="16148" max="16148" width="8.42578125" style="31" customWidth="1"/>
    <col min="16149" max="16384" width="11.42578125" style="3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47"/>
      <c r="E8" s="47"/>
      <c r="F8" s="47"/>
      <c r="G8" s="47"/>
      <c r="H8" s="47"/>
      <c r="I8" s="47"/>
      <c r="J8" s="28"/>
      <c r="K8" s="28"/>
      <c r="L8" s="28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48"/>
      <c r="E9" s="48"/>
      <c r="F9" s="48"/>
      <c r="G9" s="48"/>
      <c r="H9" s="48"/>
      <c r="I9" s="48"/>
      <c r="J9" s="29"/>
      <c r="K9" s="29"/>
      <c r="L9" s="29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49"/>
      <c r="E10" s="49"/>
      <c r="F10" s="49"/>
      <c r="G10" s="49"/>
      <c r="H10" s="49"/>
      <c r="I10" s="49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50" t="s">
        <v>0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  <row r="12" spans="1:20" ht="28.5" x14ac:dyDescent="0.2">
      <c r="A12" s="50" t="s">
        <v>108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</row>
    <row r="13" spans="1:20" ht="18.75" thickBot="1" x14ac:dyDescent="0.3">
      <c r="A13" s="1"/>
      <c r="B13" s="1"/>
      <c r="C13" s="1"/>
      <c r="D13" s="3"/>
      <c r="E13" s="3"/>
      <c r="F13" s="3"/>
      <c r="G13" s="3"/>
      <c r="H13" s="3"/>
      <c r="I13" s="3"/>
      <c r="J13" s="3"/>
      <c r="K13" s="3"/>
      <c r="L13" s="3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1" t="s">
        <v>1</v>
      </c>
      <c r="B14" s="54" t="s">
        <v>2</v>
      </c>
      <c r="C14" s="54" t="s">
        <v>3</v>
      </c>
      <c r="D14" s="54" t="s">
        <v>4</v>
      </c>
      <c r="E14" s="38"/>
      <c r="F14" s="54" t="s">
        <v>5</v>
      </c>
      <c r="G14" s="73" t="s">
        <v>6</v>
      </c>
      <c r="H14" s="76" t="s">
        <v>106</v>
      </c>
      <c r="I14" s="76" t="s">
        <v>7</v>
      </c>
      <c r="J14" s="43" t="s">
        <v>8</v>
      </c>
      <c r="K14" s="43"/>
      <c r="L14" s="43"/>
      <c r="M14" s="43"/>
      <c r="N14" s="43"/>
      <c r="O14" s="43"/>
      <c r="P14" s="44"/>
      <c r="Q14" s="45" t="s">
        <v>9</v>
      </c>
      <c r="R14" s="46"/>
      <c r="S14" s="51" t="s">
        <v>10</v>
      </c>
      <c r="T14" s="51" t="s">
        <v>11</v>
      </c>
    </row>
    <row r="15" spans="1:20" ht="47.25" customHeight="1" thickBot="1" x14ac:dyDescent="0.25">
      <c r="A15" s="52"/>
      <c r="B15" s="55"/>
      <c r="C15" s="55"/>
      <c r="D15" s="55"/>
      <c r="E15" s="39" t="s">
        <v>12</v>
      </c>
      <c r="F15" s="55"/>
      <c r="G15" s="74"/>
      <c r="H15" s="63"/>
      <c r="I15" s="63"/>
      <c r="J15" s="62" t="s">
        <v>13</v>
      </c>
      <c r="K15" s="62"/>
      <c r="L15" s="63" t="s">
        <v>14</v>
      </c>
      <c r="M15" s="65" t="s">
        <v>15</v>
      </c>
      <c r="N15" s="62"/>
      <c r="O15" s="66" t="s">
        <v>16</v>
      </c>
      <c r="P15" s="67" t="s">
        <v>17</v>
      </c>
      <c r="Q15" s="69" t="s">
        <v>18</v>
      </c>
      <c r="R15" s="71" t="s">
        <v>19</v>
      </c>
      <c r="S15" s="52"/>
      <c r="T15" s="52"/>
    </row>
    <row r="16" spans="1:20" ht="39" customHeight="1" thickBot="1" x14ac:dyDescent="0.25">
      <c r="A16" s="53"/>
      <c r="B16" s="56"/>
      <c r="C16" s="56"/>
      <c r="D16" s="56"/>
      <c r="E16" s="40" t="s">
        <v>20</v>
      </c>
      <c r="F16" s="56"/>
      <c r="G16" s="75"/>
      <c r="H16" s="64"/>
      <c r="I16" s="64"/>
      <c r="J16" s="41" t="s">
        <v>21</v>
      </c>
      <c r="K16" s="42" t="s">
        <v>22</v>
      </c>
      <c r="L16" s="64"/>
      <c r="M16" s="41" t="s">
        <v>23</v>
      </c>
      <c r="N16" s="42" t="s">
        <v>24</v>
      </c>
      <c r="O16" s="64"/>
      <c r="P16" s="68"/>
      <c r="Q16" s="70"/>
      <c r="R16" s="72"/>
      <c r="S16" s="53"/>
      <c r="T16" s="52"/>
    </row>
    <row r="17" spans="1:20" s="5" customFormat="1" ht="92.25" customHeight="1" x14ac:dyDescent="0.45">
      <c r="A17" s="18" t="s">
        <v>120</v>
      </c>
      <c r="B17" s="22" t="s">
        <v>43</v>
      </c>
      <c r="C17" s="22" t="s">
        <v>44</v>
      </c>
      <c r="D17" s="19" t="s">
        <v>45</v>
      </c>
      <c r="E17" s="19" t="s">
        <v>28</v>
      </c>
      <c r="F17" s="18" t="s">
        <v>42</v>
      </c>
      <c r="G17" s="37">
        <v>50000</v>
      </c>
      <c r="H17" s="17">
        <v>2297.25</v>
      </c>
      <c r="I17" s="21">
        <v>0</v>
      </c>
      <c r="J17" s="21">
        <v>0</v>
      </c>
      <c r="K17" s="17">
        <v>0</v>
      </c>
      <c r="L17" s="21">
        <v>0</v>
      </c>
      <c r="M17" s="21">
        <v>0</v>
      </c>
      <c r="N17" s="21">
        <v>0</v>
      </c>
      <c r="O17" s="16">
        <v>0</v>
      </c>
      <c r="P17" s="17">
        <v>0</v>
      </c>
      <c r="Q17" s="17">
        <f>+H17+I17+J17+K17+L17+M17+N17+O17+P17</f>
        <v>2297.25</v>
      </c>
      <c r="R17" s="15">
        <f>K17+L17+N17</f>
        <v>0</v>
      </c>
      <c r="S17" s="4">
        <f>+G17-Q17</f>
        <v>47702.75</v>
      </c>
      <c r="T17" s="18" t="s">
        <v>31</v>
      </c>
    </row>
    <row r="18" spans="1:20" s="5" customFormat="1" ht="56.25" customHeight="1" x14ac:dyDescent="0.45">
      <c r="A18" s="32" t="s">
        <v>121</v>
      </c>
      <c r="B18" s="33" t="s">
        <v>25</v>
      </c>
      <c r="C18" s="33" t="s">
        <v>26</v>
      </c>
      <c r="D18" s="34" t="s">
        <v>27</v>
      </c>
      <c r="E18" s="34" t="s">
        <v>28</v>
      </c>
      <c r="F18" s="32" t="s">
        <v>29</v>
      </c>
      <c r="G18" s="35">
        <v>80000</v>
      </c>
      <c r="H18" s="15">
        <v>8582.94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7">
        <v>0</v>
      </c>
      <c r="Q18" s="17">
        <f t="shared" ref="Q18:Q36" si="0">+H18+I18+J18+K18+L18+M18+N18+O18+P18</f>
        <v>8582.94</v>
      </c>
      <c r="R18" s="15">
        <f t="shared" ref="R18:R36" si="1">K18+L18+N18</f>
        <v>0</v>
      </c>
      <c r="S18" s="4">
        <f t="shared" ref="S18:S36" si="2">+G18-Q18</f>
        <v>71417.06</v>
      </c>
      <c r="T18" s="36">
        <v>122</v>
      </c>
    </row>
    <row r="19" spans="1:20" s="5" customFormat="1" ht="56.25" customHeight="1" x14ac:dyDescent="0.45">
      <c r="A19" s="18" t="s">
        <v>32</v>
      </c>
      <c r="B19" s="19" t="s">
        <v>33</v>
      </c>
      <c r="C19" s="19" t="s">
        <v>34</v>
      </c>
      <c r="D19" s="19" t="s">
        <v>35</v>
      </c>
      <c r="E19" s="19" t="s">
        <v>28</v>
      </c>
      <c r="F19" s="18" t="s">
        <v>36</v>
      </c>
      <c r="G19" s="20">
        <v>17000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16">
        <v>0</v>
      </c>
      <c r="P19" s="17">
        <v>0</v>
      </c>
      <c r="Q19" s="17">
        <f t="shared" si="0"/>
        <v>0</v>
      </c>
      <c r="R19" s="15">
        <f t="shared" si="1"/>
        <v>0</v>
      </c>
      <c r="S19" s="4">
        <f t="shared" si="2"/>
        <v>17000</v>
      </c>
      <c r="T19" s="18" t="s">
        <v>31</v>
      </c>
    </row>
    <row r="20" spans="1:20" s="5" customFormat="1" ht="56.25" customHeight="1" x14ac:dyDescent="0.45">
      <c r="A20" s="18" t="s">
        <v>37</v>
      </c>
      <c r="B20" s="19" t="s">
        <v>38</v>
      </c>
      <c r="C20" s="19" t="s">
        <v>39</v>
      </c>
      <c r="D20" s="19" t="s">
        <v>40</v>
      </c>
      <c r="E20" s="19" t="s">
        <v>41</v>
      </c>
      <c r="F20" s="18" t="s">
        <v>42</v>
      </c>
      <c r="G20" s="20">
        <v>12000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16">
        <v>0</v>
      </c>
      <c r="P20" s="17">
        <v>0</v>
      </c>
      <c r="Q20" s="17">
        <f t="shared" si="0"/>
        <v>0</v>
      </c>
      <c r="R20" s="15">
        <f t="shared" si="1"/>
        <v>0</v>
      </c>
      <c r="S20" s="4">
        <f t="shared" si="2"/>
        <v>12000</v>
      </c>
      <c r="T20" s="18" t="s">
        <v>31</v>
      </c>
    </row>
    <row r="21" spans="1:20" s="5" customFormat="1" ht="56.25" customHeight="1" x14ac:dyDescent="0.45">
      <c r="A21" s="18" t="s">
        <v>47</v>
      </c>
      <c r="B21" s="19" t="s">
        <v>48</v>
      </c>
      <c r="C21" s="19" t="s">
        <v>44</v>
      </c>
      <c r="D21" s="19" t="s">
        <v>46</v>
      </c>
      <c r="E21" s="19" t="s">
        <v>28</v>
      </c>
      <c r="F21" s="18" t="s">
        <v>36</v>
      </c>
      <c r="G21" s="20">
        <v>7000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16">
        <v>0</v>
      </c>
      <c r="P21" s="17">
        <v>0</v>
      </c>
      <c r="Q21" s="17">
        <f t="shared" si="0"/>
        <v>0</v>
      </c>
      <c r="R21" s="15">
        <f t="shared" si="1"/>
        <v>0</v>
      </c>
      <c r="S21" s="4">
        <f t="shared" si="2"/>
        <v>7000</v>
      </c>
      <c r="T21" s="18" t="s">
        <v>31</v>
      </c>
    </row>
    <row r="22" spans="1:20" s="5" customFormat="1" ht="56.25" customHeight="1" x14ac:dyDescent="0.45">
      <c r="A22" s="18" t="s">
        <v>49</v>
      </c>
      <c r="B22" s="22" t="s">
        <v>50</v>
      </c>
      <c r="C22" s="19" t="s">
        <v>44</v>
      </c>
      <c r="D22" s="19" t="s">
        <v>46</v>
      </c>
      <c r="E22" s="19" t="s">
        <v>28</v>
      </c>
      <c r="F22" s="18" t="s">
        <v>36</v>
      </c>
      <c r="G22" s="20">
        <v>15000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16">
        <v>0</v>
      </c>
      <c r="P22" s="17">
        <v>0</v>
      </c>
      <c r="Q22" s="17">
        <f t="shared" si="0"/>
        <v>0</v>
      </c>
      <c r="R22" s="15">
        <f t="shared" si="1"/>
        <v>0</v>
      </c>
      <c r="S22" s="4">
        <f t="shared" si="2"/>
        <v>15000</v>
      </c>
      <c r="T22" s="18" t="s">
        <v>31</v>
      </c>
    </row>
    <row r="23" spans="1:20" s="5" customFormat="1" ht="56.25" customHeight="1" x14ac:dyDescent="0.45">
      <c r="A23" s="18" t="s">
        <v>51</v>
      </c>
      <c r="B23" s="19" t="s">
        <v>52</v>
      </c>
      <c r="C23" s="19" t="s">
        <v>44</v>
      </c>
      <c r="D23" s="19" t="s">
        <v>46</v>
      </c>
      <c r="E23" s="19" t="s">
        <v>28</v>
      </c>
      <c r="F23" s="18" t="s">
        <v>36</v>
      </c>
      <c r="G23" s="20">
        <v>15000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16">
        <v>0</v>
      </c>
      <c r="P23" s="17">
        <v>0</v>
      </c>
      <c r="Q23" s="17">
        <f t="shared" si="0"/>
        <v>0</v>
      </c>
      <c r="R23" s="15">
        <f t="shared" si="1"/>
        <v>0</v>
      </c>
      <c r="S23" s="4">
        <f t="shared" si="2"/>
        <v>15000</v>
      </c>
      <c r="T23" s="18" t="s">
        <v>31</v>
      </c>
    </row>
    <row r="24" spans="1:20" s="5" customFormat="1" ht="56.25" customHeight="1" x14ac:dyDescent="0.45">
      <c r="A24" s="18" t="s">
        <v>53</v>
      </c>
      <c r="B24" s="19" t="s">
        <v>54</v>
      </c>
      <c r="C24" s="19" t="s">
        <v>44</v>
      </c>
      <c r="D24" s="19" t="s">
        <v>46</v>
      </c>
      <c r="E24" s="19" t="s">
        <v>28</v>
      </c>
      <c r="F24" s="18" t="s">
        <v>36</v>
      </c>
      <c r="G24" s="20">
        <v>15000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16">
        <v>0</v>
      </c>
      <c r="P24" s="17">
        <v>0</v>
      </c>
      <c r="Q24" s="17">
        <f t="shared" si="0"/>
        <v>0</v>
      </c>
      <c r="R24" s="15">
        <f t="shared" si="1"/>
        <v>0</v>
      </c>
      <c r="S24" s="4">
        <f t="shared" si="2"/>
        <v>15000</v>
      </c>
      <c r="T24" s="18" t="s">
        <v>31</v>
      </c>
    </row>
    <row r="25" spans="1:20" s="5" customFormat="1" ht="56.25" customHeight="1" x14ac:dyDescent="0.45">
      <c r="A25" s="18" t="s">
        <v>55</v>
      </c>
      <c r="B25" s="19" t="s">
        <v>56</v>
      </c>
      <c r="C25" s="19" t="s">
        <v>44</v>
      </c>
      <c r="D25" s="19" t="s">
        <v>46</v>
      </c>
      <c r="E25" s="19" t="s">
        <v>28</v>
      </c>
      <c r="F25" s="18" t="s">
        <v>36</v>
      </c>
      <c r="G25" s="20">
        <v>15000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16">
        <v>0</v>
      </c>
      <c r="P25" s="17">
        <v>0</v>
      </c>
      <c r="Q25" s="17">
        <f t="shared" si="0"/>
        <v>0</v>
      </c>
      <c r="R25" s="15">
        <f t="shared" si="1"/>
        <v>0</v>
      </c>
      <c r="S25" s="4">
        <f t="shared" si="2"/>
        <v>15000</v>
      </c>
      <c r="T25" s="18" t="s">
        <v>31</v>
      </c>
    </row>
    <row r="26" spans="1:20" s="5" customFormat="1" ht="56.25" customHeight="1" x14ac:dyDescent="0.45">
      <c r="A26" s="18" t="s">
        <v>57</v>
      </c>
      <c r="B26" s="19" t="s">
        <v>58</v>
      </c>
      <c r="C26" s="19" t="s">
        <v>44</v>
      </c>
      <c r="D26" s="19" t="s">
        <v>46</v>
      </c>
      <c r="E26" s="19" t="s">
        <v>28</v>
      </c>
      <c r="F26" s="18" t="s">
        <v>36</v>
      </c>
      <c r="G26" s="20">
        <v>5000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16">
        <v>0</v>
      </c>
      <c r="P26" s="17">
        <v>0</v>
      </c>
      <c r="Q26" s="17">
        <f t="shared" si="0"/>
        <v>0</v>
      </c>
      <c r="R26" s="15">
        <f t="shared" si="1"/>
        <v>0</v>
      </c>
      <c r="S26" s="4">
        <f t="shared" si="2"/>
        <v>5000</v>
      </c>
      <c r="T26" s="18">
        <v>122</v>
      </c>
    </row>
    <row r="27" spans="1:20" s="5" customFormat="1" ht="56.25" customHeight="1" x14ac:dyDescent="0.45">
      <c r="A27" s="18" t="s">
        <v>60</v>
      </c>
      <c r="B27" s="19" t="s">
        <v>61</v>
      </c>
      <c r="C27" s="19" t="s">
        <v>59</v>
      </c>
      <c r="D27" s="19" t="s">
        <v>62</v>
      </c>
      <c r="E27" s="19" t="s">
        <v>28</v>
      </c>
      <c r="F27" s="18" t="s">
        <v>36</v>
      </c>
      <c r="G27" s="20">
        <v>6000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16">
        <v>0</v>
      </c>
      <c r="P27" s="17">
        <v>0</v>
      </c>
      <c r="Q27" s="17">
        <f t="shared" si="0"/>
        <v>0</v>
      </c>
      <c r="R27" s="15">
        <f t="shared" si="1"/>
        <v>0</v>
      </c>
      <c r="S27" s="4">
        <f t="shared" si="2"/>
        <v>6000</v>
      </c>
      <c r="T27" s="18" t="s">
        <v>31</v>
      </c>
    </row>
    <row r="28" spans="1:20" s="5" customFormat="1" ht="56.25" customHeight="1" x14ac:dyDescent="0.45">
      <c r="A28" s="18" t="s">
        <v>63</v>
      </c>
      <c r="B28" s="19" t="s">
        <v>64</v>
      </c>
      <c r="C28" s="19" t="s">
        <v>59</v>
      </c>
      <c r="D28" s="19" t="s">
        <v>65</v>
      </c>
      <c r="E28" s="19" t="s">
        <v>28</v>
      </c>
      <c r="F28" s="18" t="s">
        <v>36</v>
      </c>
      <c r="G28" s="20">
        <v>7500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16">
        <v>0</v>
      </c>
      <c r="P28" s="17">
        <v>0</v>
      </c>
      <c r="Q28" s="17">
        <f t="shared" si="0"/>
        <v>0</v>
      </c>
      <c r="R28" s="15">
        <f t="shared" si="1"/>
        <v>0</v>
      </c>
      <c r="S28" s="4">
        <f t="shared" si="2"/>
        <v>7500</v>
      </c>
      <c r="T28" s="18">
        <v>122</v>
      </c>
    </row>
    <row r="29" spans="1:20" s="5" customFormat="1" ht="56.25" customHeight="1" x14ac:dyDescent="0.45">
      <c r="A29" s="18" t="s">
        <v>68</v>
      </c>
      <c r="B29" s="19" t="s">
        <v>69</v>
      </c>
      <c r="C29" s="19" t="s">
        <v>66</v>
      </c>
      <c r="D29" s="19" t="s">
        <v>70</v>
      </c>
      <c r="E29" s="19" t="s">
        <v>28</v>
      </c>
      <c r="F29" s="18" t="s">
        <v>36</v>
      </c>
      <c r="G29" s="20">
        <v>14000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16">
        <v>0</v>
      </c>
      <c r="P29" s="17">
        <v>0</v>
      </c>
      <c r="Q29" s="17">
        <f t="shared" si="0"/>
        <v>0</v>
      </c>
      <c r="R29" s="15">
        <f t="shared" si="1"/>
        <v>0</v>
      </c>
      <c r="S29" s="4">
        <f t="shared" si="2"/>
        <v>14000</v>
      </c>
      <c r="T29" s="18" t="s">
        <v>31</v>
      </c>
    </row>
    <row r="30" spans="1:20" s="5" customFormat="1" ht="56.25" customHeight="1" x14ac:dyDescent="0.45">
      <c r="A30" s="18" t="s">
        <v>71</v>
      </c>
      <c r="B30" s="19" t="s">
        <v>72</v>
      </c>
      <c r="C30" s="19" t="s">
        <v>44</v>
      </c>
      <c r="D30" s="19" t="s">
        <v>30</v>
      </c>
      <c r="E30" s="19" t="s">
        <v>28</v>
      </c>
      <c r="F30" s="18" t="s">
        <v>36</v>
      </c>
      <c r="G30" s="20">
        <v>18000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16">
        <v>0</v>
      </c>
      <c r="P30" s="17">
        <v>0</v>
      </c>
      <c r="Q30" s="17">
        <f t="shared" si="0"/>
        <v>0</v>
      </c>
      <c r="R30" s="15">
        <f t="shared" si="1"/>
        <v>0</v>
      </c>
      <c r="S30" s="4">
        <f t="shared" si="2"/>
        <v>18000</v>
      </c>
      <c r="T30" s="18">
        <v>122</v>
      </c>
    </row>
    <row r="31" spans="1:20" s="5" customFormat="1" ht="56.25" customHeight="1" x14ac:dyDescent="0.45">
      <c r="A31" s="18" t="s">
        <v>73</v>
      </c>
      <c r="B31" s="19" t="s">
        <v>74</v>
      </c>
      <c r="C31" s="19" t="s">
        <v>44</v>
      </c>
      <c r="D31" s="19" t="s">
        <v>30</v>
      </c>
      <c r="E31" s="19" t="s">
        <v>28</v>
      </c>
      <c r="F31" s="18" t="s">
        <v>36</v>
      </c>
      <c r="G31" s="20">
        <v>20000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16">
        <v>0</v>
      </c>
      <c r="P31" s="17">
        <v>0</v>
      </c>
      <c r="Q31" s="17">
        <f t="shared" si="0"/>
        <v>0</v>
      </c>
      <c r="R31" s="15">
        <f t="shared" si="1"/>
        <v>0</v>
      </c>
      <c r="S31" s="4">
        <f t="shared" si="2"/>
        <v>20000</v>
      </c>
      <c r="T31" s="18">
        <v>122</v>
      </c>
    </row>
    <row r="32" spans="1:20" s="5" customFormat="1" ht="56.25" customHeight="1" x14ac:dyDescent="0.45">
      <c r="A32" s="18" t="s">
        <v>75</v>
      </c>
      <c r="B32" s="23" t="s">
        <v>76</v>
      </c>
      <c r="C32" s="19" t="s">
        <v>44</v>
      </c>
      <c r="D32" s="23" t="s">
        <v>30</v>
      </c>
      <c r="E32" s="23" t="s">
        <v>28</v>
      </c>
      <c r="F32" s="18" t="s">
        <v>36</v>
      </c>
      <c r="G32" s="24">
        <v>10000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16">
        <v>0</v>
      </c>
      <c r="P32" s="17">
        <v>0</v>
      </c>
      <c r="Q32" s="17">
        <f t="shared" si="0"/>
        <v>0</v>
      </c>
      <c r="R32" s="15">
        <f t="shared" si="1"/>
        <v>0</v>
      </c>
      <c r="S32" s="4">
        <f t="shared" si="2"/>
        <v>10000</v>
      </c>
      <c r="T32" s="18">
        <v>122</v>
      </c>
    </row>
    <row r="33" spans="1:20" s="5" customFormat="1" ht="56.25" customHeight="1" x14ac:dyDescent="0.45">
      <c r="A33" s="18" t="s">
        <v>77</v>
      </c>
      <c r="B33" s="19" t="s">
        <v>78</v>
      </c>
      <c r="C33" s="19" t="s">
        <v>44</v>
      </c>
      <c r="D33" s="19" t="s">
        <v>30</v>
      </c>
      <c r="E33" s="19" t="s">
        <v>28</v>
      </c>
      <c r="F33" s="18" t="s">
        <v>36</v>
      </c>
      <c r="G33" s="20">
        <v>7000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16">
        <v>0</v>
      </c>
      <c r="P33" s="17">
        <v>0</v>
      </c>
      <c r="Q33" s="17">
        <f t="shared" si="0"/>
        <v>0</v>
      </c>
      <c r="R33" s="15">
        <f t="shared" si="1"/>
        <v>0</v>
      </c>
      <c r="S33" s="4">
        <f t="shared" si="2"/>
        <v>7000</v>
      </c>
      <c r="T33" s="18">
        <v>122</v>
      </c>
    </row>
    <row r="34" spans="1:20" s="5" customFormat="1" ht="56.25" customHeight="1" x14ac:dyDescent="0.45">
      <c r="A34" s="18" t="s">
        <v>81</v>
      </c>
      <c r="B34" s="19" t="s">
        <v>85</v>
      </c>
      <c r="C34" s="19" t="s">
        <v>89</v>
      </c>
      <c r="D34" s="19" t="s">
        <v>67</v>
      </c>
      <c r="E34" s="19" t="s">
        <v>28</v>
      </c>
      <c r="F34" s="18" t="s">
        <v>36</v>
      </c>
      <c r="G34" s="20">
        <v>15000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16">
        <v>0</v>
      </c>
      <c r="P34" s="17">
        <v>0</v>
      </c>
      <c r="Q34" s="17">
        <f t="shared" si="0"/>
        <v>0</v>
      </c>
      <c r="R34" s="15">
        <f t="shared" si="1"/>
        <v>0</v>
      </c>
      <c r="S34" s="4">
        <f t="shared" si="2"/>
        <v>15000</v>
      </c>
      <c r="T34" s="18">
        <v>122</v>
      </c>
    </row>
    <row r="35" spans="1:20" s="5" customFormat="1" ht="56.25" customHeight="1" x14ac:dyDescent="0.45">
      <c r="A35" s="18" t="s">
        <v>82</v>
      </c>
      <c r="B35" s="19" t="s">
        <v>86</v>
      </c>
      <c r="C35" s="19" t="s">
        <v>44</v>
      </c>
      <c r="D35" s="19" t="s">
        <v>30</v>
      </c>
      <c r="E35" s="19" t="s">
        <v>28</v>
      </c>
      <c r="F35" s="18" t="s">
        <v>36</v>
      </c>
      <c r="G35" s="20">
        <v>15000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16">
        <v>0</v>
      </c>
      <c r="P35" s="17">
        <v>0</v>
      </c>
      <c r="Q35" s="17">
        <f t="shared" si="0"/>
        <v>0</v>
      </c>
      <c r="R35" s="15">
        <f t="shared" si="1"/>
        <v>0</v>
      </c>
      <c r="S35" s="4">
        <f t="shared" si="2"/>
        <v>15000</v>
      </c>
      <c r="T35" s="18">
        <v>122</v>
      </c>
    </row>
    <row r="36" spans="1:20" s="5" customFormat="1" ht="56.25" customHeight="1" x14ac:dyDescent="0.45">
      <c r="A36" s="18" t="s">
        <v>83</v>
      </c>
      <c r="B36" s="19" t="s">
        <v>87</v>
      </c>
      <c r="C36" s="19" t="s">
        <v>44</v>
      </c>
      <c r="D36" s="19" t="s">
        <v>30</v>
      </c>
      <c r="E36" s="19" t="s">
        <v>28</v>
      </c>
      <c r="F36" s="18" t="s">
        <v>36</v>
      </c>
      <c r="G36" s="20">
        <v>18000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16">
        <v>0</v>
      </c>
      <c r="P36" s="17">
        <v>0</v>
      </c>
      <c r="Q36" s="17">
        <f t="shared" si="0"/>
        <v>0</v>
      </c>
      <c r="R36" s="15">
        <f t="shared" si="1"/>
        <v>0</v>
      </c>
      <c r="S36" s="4">
        <f t="shared" si="2"/>
        <v>18000</v>
      </c>
      <c r="T36" s="18">
        <v>122</v>
      </c>
    </row>
    <row r="37" spans="1:20" s="5" customFormat="1" ht="56.25" customHeight="1" x14ac:dyDescent="0.45">
      <c r="A37" s="18" t="s">
        <v>84</v>
      </c>
      <c r="B37" s="19" t="s">
        <v>88</v>
      </c>
      <c r="C37" s="19" t="s">
        <v>44</v>
      </c>
      <c r="D37" s="19" t="s">
        <v>30</v>
      </c>
      <c r="E37" s="19" t="s">
        <v>28</v>
      </c>
      <c r="F37" s="18" t="s">
        <v>36</v>
      </c>
      <c r="G37" s="20">
        <v>15000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16">
        <v>0</v>
      </c>
      <c r="P37" s="17">
        <v>0</v>
      </c>
      <c r="Q37" s="17">
        <f t="shared" ref="Q37" si="3">+H37+I37+J37+K37+L37+M37+N37+O37+P37</f>
        <v>0</v>
      </c>
      <c r="R37" s="15">
        <f t="shared" ref="R37" si="4">K37+L37+N37</f>
        <v>0</v>
      </c>
      <c r="S37" s="4">
        <f t="shared" ref="S37" si="5">+G37-Q37</f>
        <v>15000</v>
      </c>
      <c r="T37" s="18">
        <v>122</v>
      </c>
    </row>
    <row r="38" spans="1:20" s="5" customFormat="1" ht="56.25" customHeight="1" x14ac:dyDescent="0.45">
      <c r="A38" s="18" t="s">
        <v>90</v>
      </c>
      <c r="B38" s="19" t="s">
        <v>91</v>
      </c>
      <c r="C38" s="19" t="s">
        <v>44</v>
      </c>
      <c r="D38" s="19" t="s">
        <v>30</v>
      </c>
      <c r="E38" s="19" t="s">
        <v>28</v>
      </c>
      <c r="F38" s="18" t="s">
        <v>36</v>
      </c>
      <c r="G38" s="20">
        <v>15000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16">
        <v>0</v>
      </c>
      <c r="P38" s="17">
        <v>0</v>
      </c>
      <c r="Q38" s="17">
        <f t="shared" ref="Q38:Q41" si="6">+H38+I38+J38+K38+L38+M38+N38+O38+P38</f>
        <v>0</v>
      </c>
      <c r="R38" s="15">
        <f t="shared" ref="R38:R41" si="7">K38+L38+N38</f>
        <v>0</v>
      </c>
      <c r="S38" s="4">
        <f t="shared" ref="S38:S41" si="8">+G38-Q38</f>
        <v>15000</v>
      </c>
      <c r="T38" s="18">
        <v>122</v>
      </c>
    </row>
    <row r="39" spans="1:20" s="5" customFormat="1" ht="56.25" customHeight="1" x14ac:dyDescent="0.45">
      <c r="A39" s="18" t="s">
        <v>111</v>
      </c>
      <c r="B39" s="19" t="s">
        <v>95</v>
      </c>
      <c r="C39" s="19" t="s">
        <v>44</v>
      </c>
      <c r="D39" s="19" t="s">
        <v>46</v>
      </c>
      <c r="E39" s="19" t="s">
        <v>28</v>
      </c>
      <c r="F39" s="18" t="s">
        <v>36</v>
      </c>
      <c r="G39" s="20">
        <v>12000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16">
        <v>0</v>
      </c>
      <c r="P39" s="17">
        <v>0</v>
      </c>
      <c r="Q39" s="17">
        <f t="shared" si="6"/>
        <v>0</v>
      </c>
      <c r="R39" s="15">
        <f t="shared" si="7"/>
        <v>0</v>
      </c>
      <c r="S39" s="4">
        <f t="shared" si="8"/>
        <v>12000</v>
      </c>
      <c r="T39" s="18">
        <v>122</v>
      </c>
    </row>
    <row r="40" spans="1:20" s="5" customFormat="1" ht="56.25" customHeight="1" x14ac:dyDescent="0.45">
      <c r="A40" s="18" t="s">
        <v>112</v>
      </c>
      <c r="B40" s="19" t="s">
        <v>96</v>
      </c>
      <c r="C40" s="19" t="s">
        <v>44</v>
      </c>
      <c r="D40" s="19" t="s">
        <v>46</v>
      </c>
      <c r="E40" s="19" t="s">
        <v>28</v>
      </c>
      <c r="F40" s="18" t="s">
        <v>36</v>
      </c>
      <c r="G40" s="20">
        <v>7000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16">
        <v>0</v>
      </c>
      <c r="P40" s="17">
        <v>0</v>
      </c>
      <c r="Q40" s="17">
        <f t="shared" si="6"/>
        <v>0</v>
      </c>
      <c r="R40" s="15">
        <f t="shared" si="7"/>
        <v>0</v>
      </c>
      <c r="S40" s="4">
        <f t="shared" si="8"/>
        <v>7000</v>
      </c>
      <c r="T40" s="18">
        <v>122</v>
      </c>
    </row>
    <row r="41" spans="1:20" s="5" customFormat="1" ht="56.25" customHeight="1" x14ac:dyDescent="0.45">
      <c r="A41" s="18" t="s">
        <v>113</v>
      </c>
      <c r="B41" s="19" t="s">
        <v>97</v>
      </c>
      <c r="C41" s="19" t="s">
        <v>44</v>
      </c>
      <c r="D41" s="19" t="s">
        <v>30</v>
      </c>
      <c r="E41" s="19" t="s">
        <v>28</v>
      </c>
      <c r="F41" s="18" t="s">
        <v>36</v>
      </c>
      <c r="G41" s="20">
        <v>13000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16">
        <v>0</v>
      </c>
      <c r="P41" s="17">
        <v>0</v>
      </c>
      <c r="Q41" s="17">
        <f t="shared" si="6"/>
        <v>0</v>
      </c>
      <c r="R41" s="15">
        <f t="shared" si="7"/>
        <v>0</v>
      </c>
      <c r="S41" s="4">
        <f t="shared" si="8"/>
        <v>13000</v>
      </c>
      <c r="T41" s="18">
        <v>122</v>
      </c>
    </row>
    <row r="42" spans="1:20" s="5" customFormat="1" ht="56.25" customHeight="1" x14ac:dyDescent="0.45">
      <c r="A42" s="18" t="s">
        <v>114</v>
      </c>
      <c r="B42" s="19" t="s">
        <v>98</v>
      </c>
      <c r="C42" s="19" t="s">
        <v>44</v>
      </c>
      <c r="D42" s="19" t="s">
        <v>30</v>
      </c>
      <c r="E42" s="19" t="s">
        <v>28</v>
      </c>
      <c r="F42" s="18" t="s">
        <v>36</v>
      </c>
      <c r="G42" s="20">
        <v>11000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16">
        <v>0</v>
      </c>
      <c r="P42" s="17">
        <v>0</v>
      </c>
      <c r="Q42" s="17">
        <f t="shared" ref="Q42:Q47" si="9">+H42+I42+J42+K42+L42+M42+N42+O42+P42</f>
        <v>0</v>
      </c>
      <c r="R42" s="15">
        <f t="shared" ref="R42:R47" si="10">K42+L42+N42</f>
        <v>0</v>
      </c>
      <c r="S42" s="4">
        <f t="shared" ref="S42:S47" si="11">+G42-Q42</f>
        <v>11000</v>
      </c>
      <c r="T42" s="18">
        <v>122</v>
      </c>
    </row>
    <row r="43" spans="1:20" s="5" customFormat="1" ht="56.25" customHeight="1" x14ac:dyDescent="0.45">
      <c r="A43" s="18" t="s">
        <v>116</v>
      </c>
      <c r="B43" s="19" t="s">
        <v>99</v>
      </c>
      <c r="C43" s="19" t="s">
        <v>44</v>
      </c>
      <c r="D43" s="19" t="s">
        <v>30</v>
      </c>
      <c r="E43" s="19" t="s">
        <v>28</v>
      </c>
      <c r="F43" s="18" t="s">
        <v>36</v>
      </c>
      <c r="G43" s="20">
        <v>15000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16">
        <v>0</v>
      </c>
      <c r="P43" s="17">
        <v>0</v>
      </c>
      <c r="Q43" s="17">
        <f t="shared" ref="Q43:Q44" si="12">+H43+I43+J43+K43+L43+M43+N43+O43+P43</f>
        <v>0</v>
      </c>
      <c r="R43" s="15">
        <f t="shared" ref="R43:R44" si="13">K43+L43+N43</f>
        <v>0</v>
      </c>
      <c r="S43" s="4">
        <f t="shared" ref="S43:S44" si="14">+G43-Q43</f>
        <v>15000</v>
      </c>
      <c r="T43" s="18">
        <v>122</v>
      </c>
    </row>
    <row r="44" spans="1:20" s="5" customFormat="1" ht="56.25" customHeight="1" x14ac:dyDescent="0.45">
      <c r="A44" s="18" t="s">
        <v>115</v>
      </c>
      <c r="B44" s="19" t="s">
        <v>100</v>
      </c>
      <c r="C44" s="19" t="s">
        <v>44</v>
      </c>
      <c r="D44" s="19" t="s">
        <v>30</v>
      </c>
      <c r="E44" s="19" t="s">
        <v>28</v>
      </c>
      <c r="F44" s="18" t="s">
        <v>36</v>
      </c>
      <c r="G44" s="20">
        <v>15000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16">
        <v>0</v>
      </c>
      <c r="P44" s="17">
        <v>0</v>
      </c>
      <c r="Q44" s="17">
        <f t="shared" si="12"/>
        <v>0</v>
      </c>
      <c r="R44" s="15">
        <f t="shared" si="13"/>
        <v>0</v>
      </c>
      <c r="S44" s="4">
        <f t="shared" si="14"/>
        <v>15000</v>
      </c>
      <c r="T44" s="18">
        <v>122</v>
      </c>
    </row>
    <row r="45" spans="1:20" s="5" customFormat="1" ht="56.25" customHeight="1" x14ac:dyDescent="0.45">
      <c r="A45" s="18" t="s">
        <v>117</v>
      </c>
      <c r="B45" s="19" t="s">
        <v>101</v>
      </c>
      <c r="C45" s="19" t="s">
        <v>103</v>
      </c>
      <c r="D45" s="19" t="s">
        <v>30</v>
      </c>
      <c r="E45" s="19" t="s">
        <v>28</v>
      </c>
      <c r="F45" s="18" t="s">
        <v>36</v>
      </c>
      <c r="G45" s="20">
        <v>8000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16">
        <v>0</v>
      </c>
      <c r="P45" s="17">
        <v>0</v>
      </c>
      <c r="Q45" s="17">
        <f t="shared" si="9"/>
        <v>0</v>
      </c>
      <c r="R45" s="15">
        <f t="shared" si="10"/>
        <v>0</v>
      </c>
      <c r="S45" s="4">
        <f t="shared" si="11"/>
        <v>8000</v>
      </c>
      <c r="T45" s="18">
        <v>122</v>
      </c>
    </row>
    <row r="46" spans="1:20" s="5" customFormat="1" ht="56.25" customHeight="1" x14ac:dyDescent="0.45">
      <c r="A46" s="18" t="s">
        <v>118</v>
      </c>
      <c r="B46" s="19" t="s">
        <v>102</v>
      </c>
      <c r="C46" s="19" t="s">
        <v>103</v>
      </c>
      <c r="D46" s="19" t="s">
        <v>30</v>
      </c>
      <c r="E46" s="19" t="s">
        <v>28</v>
      </c>
      <c r="F46" s="18" t="s">
        <v>36</v>
      </c>
      <c r="G46" s="20">
        <v>11000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16">
        <v>0</v>
      </c>
      <c r="P46" s="17">
        <v>0</v>
      </c>
      <c r="Q46" s="17">
        <f t="shared" si="9"/>
        <v>0</v>
      </c>
      <c r="R46" s="15">
        <f t="shared" si="10"/>
        <v>0</v>
      </c>
      <c r="S46" s="4">
        <f t="shared" si="11"/>
        <v>11000</v>
      </c>
      <c r="T46" s="18">
        <v>122</v>
      </c>
    </row>
    <row r="47" spans="1:20" s="5" customFormat="1" ht="56.25" customHeight="1" x14ac:dyDescent="0.45">
      <c r="A47" s="18" t="s">
        <v>119</v>
      </c>
      <c r="B47" s="19" t="s">
        <v>104</v>
      </c>
      <c r="C47" s="19" t="s">
        <v>44</v>
      </c>
      <c r="D47" s="19" t="s">
        <v>30</v>
      </c>
      <c r="E47" s="19" t="s">
        <v>28</v>
      </c>
      <c r="F47" s="18" t="s">
        <v>36</v>
      </c>
      <c r="G47" s="20">
        <v>15000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16">
        <v>0</v>
      </c>
      <c r="P47" s="17">
        <v>0</v>
      </c>
      <c r="Q47" s="17">
        <f t="shared" si="9"/>
        <v>0</v>
      </c>
      <c r="R47" s="15">
        <f t="shared" si="10"/>
        <v>0</v>
      </c>
      <c r="S47" s="4">
        <f t="shared" si="11"/>
        <v>15000</v>
      </c>
      <c r="T47" s="18">
        <v>122</v>
      </c>
    </row>
    <row r="48" spans="1:20" s="5" customFormat="1" ht="56.25" customHeight="1" x14ac:dyDescent="0.45">
      <c r="A48" s="18" t="s">
        <v>109</v>
      </c>
      <c r="B48" s="19" t="s">
        <v>110</v>
      </c>
      <c r="C48" s="19" t="s">
        <v>44</v>
      </c>
      <c r="D48" s="19" t="s">
        <v>30</v>
      </c>
      <c r="E48" s="19" t="s">
        <v>28</v>
      </c>
      <c r="F48" s="18" t="s">
        <v>36</v>
      </c>
      <c r="G48" s="20">
        <v>5117.5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16">
        <v>0</v>
      </c>
      <c r="P48" s="17">
        <v>0</v>
      </c>
      <c r="Q48" s="17">
        <f t="shared" ref="Q48" si="15">+H48+I48+J48+K48+L48+M48+N48+O48+P48</f>
        <v>0</v>
      </c>
      <c r="R48" s="15">
        <f t="shared" ref="R48" si="16">K48+L48+N48</f>
        <v>0</v>
      </c>
      <c r="S48" s="4">
        <f t="shared" ref="S48" si="17">+G48-Q48</f>
        <v>5117.5</v>
      </c>
      <c r="T48" s="18">
        <v>122</v>
      </c>
    </row>
    <row r="49" spans="1:20" s="6" customFormat="1" ht="42" customHeight="1" x14ac:dyDescent="0.45">
      <c r="A49" s="59" t="s">
        <v>79</v>
      </c>
      <c r="B49" s="60"/>
      <c r="C49" s="60"/>
      <c r="D49" s="60"/>
      <c r="E49" s="60"/>
      <c r="F49" s="61"/>
      <c r="G49" s="27">
        <f t="shared" ref="G49:S49" si="18">SUM(G17:G48)</f>
        <v>503617.5</v>
      </c>
      <c r="H49" s="27">
        <f t="shared" si="18"/>
        <v>10880.19</v>
      </c>
      <c r="I49" s="27">
        <f t="shared" si="18"/>
        <v>0</v>
      </c>
      <c r="J49" s="27">
        <f t="shared" si="18"/>
        <v>0</v>
      </c>
      <c r="K49" s="27">
        <f t="shared" si="18"/>
        <v>0</v>
      </c>
      <c r="L49" s="27">
        <f t="shared" si="18"/>
        <v>0</v>
      </c>
      <c r="M49" s="27">
        <f t="shared" si="18"/>
        <v>0</v>
      </c>
      <c r="N49" s="27">
        <f t="shared" si="18"/>
        <v>0</v>
      </c>
      <c r="O49" s="27">
        <f t="shared" si="18"/>
        <v>0</v>
      </c>
      <c r="P49" s="27">
        <f t="shared" si="18"/>
        <v>0</v>
      </c>
      <c r="Q49" s="27">
        <f t="shared" si="18"/>
        <v>10880.19</v>
      </c>
      <c r="R49" s="27">
        <f t="shared" si="18"/>
        <v>0</v>
      </c>
      <c r="S49" s="27">
        <f t="shared" si="18"/>
        <v>492737.31</v>
      </c>
      <c r="T49" s="26"/>
    </row>
    <row r="50" spans="1:20" ht="30" customHeight="1" x14ac:dyDescent="0.2">
      <c r="A50" s="7" t="s">
        <v>107</v>
      </c>
      <c r="B50" s="7"/>
      <c r="C50" s="7"/>
      <c r="D50" s="7"/>
      <c r="E50" s="7"/>
      <c r="F50" s="7"/>
      <c r="G50" s="7"/>
      <c r="H50" s="7"/>
      <c r="I50" s="7"/>
      <c r="J50" s="8"/>
      <c r="K50" s="8"/>
      <c r="L50" s="9"/>
      <c r="M50" s="8"/>
      <c r="N50" s="7"/>
      <c r="O50" s="7"/>
      <c r="P50" s="8"/>
      <c r="Q50" s="8"/>
      <c r="R50" s="8"/>
      <c r="S50" s="8"/>
      <c r="T50" s="8"/>
    </row>
    <row r="51" spans="1:20" ht="16.5" x14ac:dyDescent="0.2">
      <c r="A51" s="10"/>
      <c r="B51" s="7"/>
      <c r="C51" s="7"/>
      <c r="D51" s="7"/>
      <c r="E51" s="7"/>
      <c r="F51" s="7"/>
      <c r="G51" s="7"/>
      <c r="H51" s="7"/>
      <c r="I51" s="7"/>
      <c r="J51" s="8"/>
      <c r="K51" s="8"/>
      <c r="L51" s="9"/>
      <c r="M51" s="8"/>
      <c r="N51" s="7"/>
      <c r="O51" s="7"/>
      <c r="P51" s="8"/>
      <c r="Q51" s="8"/>
      <c r="R51" s="8"/>
      <c r="S51" s="8"/>
      <c r="T51" s="8"/>
    </row>
    <row r="52" spans="1:20" ht="16.5" x14ac:dyDescent="0.2">
      <c r="A52" s="7" t="s">
        <v>80</v>
      </c>
      <c r="B52" s="11"/>
      <c r="C52" s="11"/>
      <c r="D52" s="12"/>
      <c r="E52" s="12"/>
      <c r="F52" s="10"/>
      <c r="G52" s="10"/>
      <c r="H52" s="10"/>
      <c r="I52" s="10"/>
      <c r="J52" s="13"/>
      <c r="K52" s="13"/>
      <c r="L52" s="14"/>
      <c r="M52" s="13"/>
      <c r="N52" s="10"/>
      <c r="O52" s="10"/>
      <c r="P52" s="13"/>
      <c r="Q52" s="13"/>
      <c r="R52" s="13"/>
      <c r="S52" s="13"/>
      <c r="T52" s="13"/>
    </row>
    <row r="53" spans="1:20" ht="16.5" x14ac:dyDescent="0.2">
      <c r="A53" s="10" t="s">
        <v>105</v>
      </c>
      <c r="B53" s="11"/>
      <c r="C53" s="11"/>
      <c r="D53" s="10"/>
      <c r="E53" s="10"/>
      <c r="F53" s="10"/>
      <c r="G53" s="12"/>
      <c r="H53" s="10"/>
      <c r="I53" s="10"/>
      <c r="J53" s="13"/>
      <c r="K53" s="13"/>
      <c r="L53" s="10"/>
      <c r="M53" s="13"/>
      <c r="N53" s="13"/>
      <c r="O53" s="13"/>
      <c r="P53" s="13"/>
      <c r="Q53" s="13"/>
      <c r="R53" s="13"/>
      <c r="S53" s="13"/>
      <c r="T53" s="13"/>
    </row>
    <row r="54" spans="1:20" ht="16.5" x14ac:dyDescent="0.2">
      <c r="A54" s="10"/>
      <c r="B54" s="11"/>
      <c r="C54" s="11"/>
      <c r="D54" s="10"/>
      <c r="E54" s="10"/>
      <c r="F54" s="10"/>
      <c r="G54" s="12"/>
      <c r="H54" s="10"/>
      <c r="I54" s="10"/>
      <c r="J54" s="13"/>
      <c r="K54" s="13"/>
      <c r="L54" s="10"/>
      <c r="M54" s="13"/>
      <c r="N54" s="13"/>
      <c r="O54" s="13"/>
      <c r="P54" s="13"/>
      <c r="Q54" s="13"/>
      <c r="R54" s="13"/>
      <c r="S54" s="13"/>
      <c r="T54" s="13"/>
    </row>
    <row r="55" spans="1:20" ht="16.5" x14ac:dyDescent="0.2">
      <c r="A55" s="10"/>
      <c r="B55" s="11"/>
      <c r="C55" s="11"/>
      <c r="D55" s="10"/>
      <c r="E55" s="10"/>
      <c r="F55" s="10"/>
      <c r="G55" s="12"/>
      <c r="H55" s="10"/>
      <c r="I55" s="10"/>
      <c r="J55" s="13"/>
      <c r="K55" s="13"/>
      <c r="L55" s="10"/>
      <c r="M55" s="13"/>
      <c r="N55" s="13"/>
      <c r="O55" s="13"/>
      <c r="P55" s="13"/>
      <c r="Q55" s="13"/>
      <c r="R55" s="13"/>
      <c r="S55" s="13"/>
      <c r="T55" s="13"/>
    </row>
    <row r="56" spans="1:20" ht="16.5" x14ac:dyDescent="0.2">
      <c r="A56" s="10"/>
      <c r="B56" s="11"/>
      <c r="C56" s="11"/>
      <c r="D56" s="10"/>
      <c r="E56" s="10"/>
      <c r="F56" s="10"/>
      <c r="G56" s="12"/>
      <c r="H56" s="10"/>
      <c r="I56" s="10"/>
      <c r="J56" s="13"/>
      <c r="K56" s="13"/>
      <c r="L56" s="10"/>
      <c r="M56" s="13"/>
      <c r="N56" s="13"/>
      <c r="O56" s="13"/>
      <c r="P56" s="13"/>
      <c r="Q56" s="13"/>
      <c r="R56" s="13"/>
      <c r="S56" s="13"/>
      <c r="T56" s="13"/>
    </row>
    <row r="57" spans="1:20" ht="16.5" x14ac:dyDescent="0.2">
      <c r="A57" s="10"/>
      <c r="B57" s="11"/>
      <c r="C57" s="11"/>
      <c r="D57" s="10"/>
      <c r="E57" s="10"/>
      <c r="F57" s="10"/>
      <c r="G57" s="12"/>
      <c r="H57" s="10"/>
      <c r="I57" s="10"/>
      <c r="J57" s="13"/>
      <c r="K57" s="13"/>
      <c r="L57" s="10"/>
      <c r="M57" s="13"/>
      <c r="N57" s="13"/>
      <c r="O57" s="13"/>
      <c r="P57" s="13"/>
      <c r="Q57" s="13"/>
      <c r="R57" s="13"/>
      <c r="S57" s="13"/>
      <c r="T57" s="13"/>
    </row>
    <row r="58" spans="1:20" ht="16.5" x14ac:dyDescent="0.2">
      <c r="A58" s="10"/>
      <c r="B58" s="11"/>
      <c r="C58" s="11"/>
      <c r="D58" s="10"/>
      <c r="E58" s="10"/>
      <c r="F58" s="10"/>
      <c r="G58" s="12"/>
      <c r="H58" s="10"/>
      <c r="I58" s="10"/>
      <c r="J58" s="13"/>
      <c r="K58" s="13"/>
      <c r="L58" s="10"/>
      <c r="M58" s="13"/>
      <c r="N58" s="13"/>
      <c r="O58" s="13"/>
      <c r="P58" s="13"/>
      <c r="Q58" s="13"/>
      <c r="R58" s="13"/>
      <c r="S58" s="13"/>
      <c r="T58" s="13"/>
    </row>
    <row r="59" spans="1:20" ht="16.5" x14ac:dyDescent="0.2">
      <c r="A59" s="10"/>
      <c r="B59" s="11"/>
      <c r="C59" s="11"/>
      <c r="D59" s="10"/>
      <c r="E59" s="10"/>
      <c r="F59" s="10"/>
      <c r="G59" s="10"/>
      <c r="H59" s="10"/>
      <c r="I59" s="10"/>
      <c r="J59" s="13"/>
      <c r="K59" s="13"/>
      <c r="L59" s="10"/>
      <c r="M59" s="13"/>
      <c r="N59" s="13"/>
      <c r="O59" s="13"/>
      <c r="P59" s="13"/>
      <c r="Q59" s="13"/>
      <c r="R59" s="13"/>
      <c r="S59" s="13"/>
      <c r="T59" s="13"/>
    </row>
    <row r="60" spans="1:20" ht="23.25" x14ac:dyDescent="0.2">
      <c r="A60" s="57" t="s">
        <v>92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3.25" x14ac:dyDescent="0.2">
      <c r="A61" s="58" t="s">
        <v>93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</row>
    <row r="62" spans="1:20" ht="23.25" x14ac:dyDescent="0.2">
      <c r="A62" s="58" t="s">
        <v>94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</row>
    <row r="63" spans="1:20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</sheetData>
  <autoFilter ref="A14:T50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A60:T60"/>
    <mergeCell ref="A61:T61"/>
    <mergeCell ref="A62:T62"/>
    <mergeCell ref="A49:F49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</mergeCells>
  <pageMargins left="0.19685039370078741" right="0.19685039370078741" top="0.51181102362204722" bottom="0.51181102362204722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Yoel Adames</cp:lastModifiedBy>
  <cp:lastPrinted>2024-12-11T17:43:30Z</cp:lastPrinted>
  <dcterms:created xsi:type="dcterms:W3CDTF">2021-10-08T14:51:15Z</dcterms:created>
  <dcterms:modified xsi:type="dcterms:W3CDTF">2024-12-11T17:43:38Z</dcterms:modified>
</cp:coreProperties>
</file>